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Excel_BuiltIn__FilterDatabase_3">'Лист2'!$D$9:$X$10</definedName>
    <definedName name="Excel_BuiltIn__FilterDatabase_4">'Лист1'!$A$9:$R$10</definedName>
    <definedName name="Excel_BuiltIn_Database">"$#ССЫЛ!.$A$9:$BR$164"</definedName>
    <definedName name="Excel_BuiltIn_Print_Area_3">'Лист2'!$A$1:$X$69</definedName>
  </definedNames>
  <calcPr fullCalcOnLoad="1"/>
</workbook>
</file>

<file path=xl/sharedStrings.xml><?xml version="1.0" encoding="utf-8"?>
<sst xmlns="http://schemas.openxmlformats.org/spreadsheetml/2006/main" count="552" uniqueCount="249">
  <si>
    <t>N</t>
  </si>
  <si>
    <t>N б-ки по м/о</t>
  </si>
  <si>
    <t>МЕТОДИ-</t>
  </si>
  <si>
    <t>ПАРК</t>
  </si>
  <si>
    <t>АРМ</t>
  </si>
  <si>
    <t>НАЛИЧИЕ</t>
  </si>
  <si>
    <t>НАИМЕНО-</t>
  </si>
  <si>
    <t xml:space="preserve">П О Д С И С Т Е М Ы </t>
  </si>
  <si>
    <t xml:space="preserve">Б А З Ы </t>
  </si>
  <si>
    <t>ЭЛЕКТРОННЫЙ КАТАЛОГ</t>
  </si>
  <si>
    <t>п.</t>
  </si>
  <si>
    <t>ЧЕСКОЕ</t>
  </si>
  <si>
    <t>ЭВМ</t>
  </si>
  <si>
    <t>для</t>
  </si>
  <si>
    <t xml:space="preserve">    А И Б С</t>
  </si>
  <si>
    <t>ВАНИЕ</t>
  </si>
  <si>
    <t>комп-</t>
  </si>
  <si>
    <t>книго-</t>
  </si>
  <si>
    <t>един.реги-</t>
  </si>
  <si>
    <t xml:space="preserve"> Д А Н Н Ы Х </t>
  </si>
  <si>
    <t>всего</t>
  </si>
  <si>
    <t>в т.ч.</t>
  </si>
  <si>
    <t>предста-</t>
  </si>
  <si>
    <t>ОБЪЕДИ-</t>
  </si>
  <si>
    <t>чита-</t>
  </si>
  <si>
    <t>сете-</t>
  </si>
  <si>
    <t>лока-</t>
  </si>
  <si>
    <t>ПРОГРАМ-</t>
  </si>
  <si>
    <t>лекто-</t>
  </si>
  <si>
    <t>обеспе-</t>
  </si>
  <si>
    <t>стр.карт.</t>
  </si>
  <si>
    <t xml:space="preserve">  В С Е Г О </t>
  </si>
  <si>
    <t>запи-</t>
  </si>
  <si>
    <t>введено</t>
  </si>
  <si>
    <t xml:space="preserve">влено в </t>
  </si>
  <si>
    <t>НЕНИЕ</t>
  </si>
  <si>
    <t>шт.</t>
  </si>
  <si>
    <t>телей</t>
  </si>
  <si>
    <t>вой</t>
  </si>
  <si>
    <t>льной</t>
  </si>
  <si>
    <t>МЫ</t>
  </si>
  <si>
    <t>вание</t>
  </si>
  <si>
    <t>ченность</t>
  </si>
  <si>
    <t>читателей</t>
  </si>
  <si>
    <t>баз</t>
  </si>
  <si>
    <t>записей</t>
  </si>
  <si>
    <t>сей</t>
  </si>
  <si>
    <t>за год</t>
  </si>
  <si>
    <t>Интернет</t>
  </si>
  <si>
    <t>2б</t>
  </si>
  <si>
    <t>2а</t>
  </si>
  <si>
    <t>59а</t>
  </si>
  <si>
    <t>Астрахань</t>
  </si>
  <si>
    <t>MARC-SQL</t>
  </si>
  <si>
    <t>Библиотека АГМА</t>
  </si>
  <si>
    <t>Астрахань Всего</t>
  </si>
  <si>
    <t>Волгоград</t>
  </si>
  <si>
    <t>MARC-SQL 1.16</t>
  </si>
  <si>
    <t>MARC-SQL 1.9</t>
  </si>
  <si>
    <t>MARC-SQL 1.10</t>
  </si>
  <si>
    <t>MARC-SQL 1.11</t>
  </si>
  <si>
    <t>MARC-SQL 1.8</t>
  </si>
  <si>
    <t>MARC-SQL 1.4</t>
  </si>
  <si>
    <t>MARC-SQL 1.5</t>
  </si>
  <si>
    <t>Собственная</t>
  </si>
  <si>
    <t>Волгоград Всего</t>
  </si>
  <si>
    <t>Самара</t>
  </si>
  <si>
    <t>РУСЛАН</t>
  </si>
  <si>
    <t xml:space="preserve">Библиотека  </t>
  </si>
  <si>
    <t>MARC-SQL 1.14</t>
  </si>
  <si>
    <t>ИРБИС</t>
  </si>
  <si>
    <t>ИРБИС 64</t>
  </si>
  <si>
    <t>МегаПро</t>
  </si>
  <si>
    <t>Самара Всего</t>
  </si>
  <si>
    <t>Пенза</t>
  </si>
  <si>
    <t>MARC</t>
  </si>
  <si>
    <t>MARC, ИРБИС</t>
  </si>
  <si>
    <t>Пенза Всего</t>
  </si>
  <si>
    <t>Саратов</t>
  </si>
  <si>
    <t xml:space="preserve">ИРБИС </t>
  </si>
  <si>
    <t>ИРБИС-64</t>
  </si>
  <si>
    <t>Саратов Всего</t>
  </si>
  <si>
    <t>Ульяновск</t>
  </si>
  <si>
    <t>Ульяновск Всего</t>
  </si>
  <si>
    <t>Общий итог</t>
  </si>
  <si>
    <t>7. БИБЛИОТЕЧНЫЕ РАБОТНИКИ</t>
  </si>
  <si>
    <t>ОТНОСИТЕЛЬНЫЕ ПОКАЗАТЕЛИ</t>
  </si>
  <si>
    <t>КОЛ-ВО</t>
  </si>
  <si>
    <t>ОБЩАЯ</t>
  </si>
  <si>
    <t>МНОЖ.</t>
  </si>
  <si>
    <t>ВСЕ</t>
  </si>
  <si>
    <t xml:space="preserve">  ПО  ОБРАЗОВАНИЮ</t>
  </si>
  <si>
    <t>ОБРА-</t>
  </si>
  <si>
    <t>КНИГО-</t>
  </si>
  <si>
    <t>ЧИТА-</t>
  </si>
  <si>
    <t>ПОСЕ-</t>
  </si>
  <si>
    <t>МЕСТ</t>
  </si>
  <si>
    <t>ПЛОЩ.</t>
  </si>
  <si>
    <t>ТЕХНИ-</t>
  </si>
  <si>
    <t>ГО</t>
  </si>
  <si>
    <t>ВЫСШЕЕ</t>
  </si>
  <si>
    <t>СРЕДНЕЕ</t>
  </si>
  <si>
    <t>ЩАЕ-</t>
  </si>
  <si>
    <t>ОБЕС-</t>
  </si>
  <si>
    <t>ЕМО-</t>
  </si>
  <si>
    <t>В ЧИТ.</t>
  </si>
  <si>
    <t>БИБ-КИ</t>
  </si>
  <si>
    <t>КА</t>
  </si>
  <si>
    <t>биб.</t>
  </si>
  <si>
    <t>спец.</t>
  </si>
  <si>
    <t>МОСТЬ</t>
  </si>
  <si>
    <t>ПЕЧЕН.</t>
  </si>
  <si>
    <t>СТЬ</t>
  </si>
  <si>
    <t>ЗАЛАХ</t>
  </si>
  <si>
    <t>кв.м.</t>
  </si>
  <si>
    <t xml:space="preserve"> </t>
  </si>
  <si>
    <t xml:space="preserve">    </t>
  </si>
  <si>
    <t xml:space="preserve"> 2. Ч И Т А Т Е Л И </t>
  </si>
  <si>
    <t>3.ПОСЕ-</t>
  </si>
  <si>
    <t>4.  К Н И Г О В Ы Д А Ч А</t>
  </si>
  <si>
    <t xml:space="preserve"> 5. М Б А </t>
  </si>
  <si>
    <t xml:space="preserve">6. СПРАВОЧНО-ИНФОРМАЦИОННАЯ  РАБОТА           </t>
  </si>
  <si>
    <t>ПО ЕДИ-</t>
  </si>
  <si>
    <t>В Т.Ч.</t>
  </si>
  <si>
    <t>ОБСЛУЖ.</t>
  </si>
  <si>
    <t>ЩЕНИЙ</t>
  </si>
  <si>
    <t xml:space="preserve">В      ТОМ     ЧИСЛЕ        </t>
  </si>
  <si>
    <t>АБО-</t>
  </si>
  <si>
    <t>ВЫС-</t>
  </si>
  <si>
    <t>ПОЛУ</t>
  </si>
  <si>
    <t>СПРАВКИ</t>
  </si>
  <si>
    <t>ДНИ</t>
  </si>
  <si>
    <t>НАУЧ</t>
  </si>
  <si>
    <t>ББЗ</t>
  </si>
  <si>
    <t>ПРОГРАММА</t>
  </si>
  <si>
    <t>НОМУ</t>
  </si>
  <si>
    <t>СТУДЕ-</t>
  </si>
  <si>
    <t>ВСЕМИ</t>
  </si>
  <si>
    <t>ВСЕГО</t>
  </si>
  <si>
    <t>НАУЧ-</t>
  </si>
  <si>
    <t>УЧЕБ-</t>
  </si>
  <si>
    <t>ХУДО-</t>
  </si>
  <si>
    <t>ЗАРУ-</t>
  </si>
  <si>
    <t>НЕН-</t>
  </si>
  <si>
    <t>ЛАНО</t>
  </si>
  <si>
    <t>ЧЕНО</t>
  </si>
  <si>
    <t>ТЕМА-</t>
  </si>
  <si>
    <t>ИРИ/</t>
  </si>
  <si>
    <t>ИН-</t>
  </si>
  <si>
    <t>КА-</t>
  </si>
  <si>
    <t>ВСП.</t>
  </si>
  <si>
    <t>Для студ.кур.</t>
  </si>
  <si>
    <t>ЧИТ.БИЛ.</t>
  </si>
  <si>
    <t>НТОВ</t>
  </si>
  <si>
    <t>ПОДРАЗ.</t>
  </si>
  <si>
    <t>НАЯ</t>
  </si>
  <si>
    <t>ЖЕСТВ.</t>
  </si>
  <si>
    <t>БЕЖН.</t>
  </si>
  <si>
    <t>ТЫ</t>
  </si>
  <si>
    <t>ЛИТ.</t>
  </si>
  <si>
    <t>ТИЧ.</t>
  </si>
  <si>
    <t>ДОР</t>
  </si>
  <si>
    <t>ФОР.</t>
  </si>
  <si>
    <t>ФЕДР</t>
  </si>
  <si>
    <t>УКАЗ.</t>
  </si>
  <si>
    <t>часов</t>
  </si>
  <si>
    <t>мл.</t>
  </si>
  <si>
    <t>стар.</t>
  </si>
  <si>
    <t>"У Т В Е Р Ж Д А Ю"</t>
  </si>
  <si>
    <t>ТАБЛИЦА ОСНОВНЫХ ПОКАЗАТЕЛЕЙ ДЕЯТЕЛЬНОСТИ</t>
  </si>
  <si>
    <t>ДИРЕКТОР ЗОНАЛЬНОЙ НАУЧНОЙ БИБЛИОТЕКИ им. В.А. Артисевич</t>
  </si>
  <si>
    <t>ВУЗОВСКИХ БИБЛИОТЕК ЗОНЫ СРЕДНЕГО И НИЖНЕГО ПОВОЛЖЬЯ</t>
  </si>
  <si>
    <t>САРАТОВСКОГО ГОСУДАРСТВЕННОГО УНИВЕРСИТЕТА</t>
  </si>
  <si>
    <t>/И.В. ЛЕБЕДЕВА</t>
  </si>
  <si>
    <t>N п/п</t>
  </si>
  <si>
    <t xml:space="preserve">                               1.    Ф    О    Н    Д                                                                                                      </t>
  </si>
  <si>
    <t>ГОД</t>
  </si>
  <si>
    <t>НАИМЕНОВАНИЕ</t>
  </si>
  <si>
    <t xml:space="preserve">  П О С Т У П И Л О </t>
  </si>
  <si>
    <t>ВЫ-</t>
  </si>
  <si>
    <t>ОТК-</t>
  </si>
  <si>
    <t>ВУЗА</t>
  </si>
  <si>
    <t>ЭКЗЕМ-</t>
  </si>
  <si>
    <t>ОБМЕН.</t>
  </si>
  <si>
    <t xml:space="preserve">  В   ТОМ   ЧИСЛЕ</t>
  </si>
  <si>
    <t>БЫ-</t>
  </si>
  <si>
    <t>РЫТЫЙ</t>
  </si>
  <si>
    <t>ПЛЯРОВ</t>
  </si>
  <si>
    <t>ФОНД</t>
  </si>
  <si>
    <t>НАУЧ.</t>
  </si>
  <si>
    <t>УЧЕБ.</t>
  </si>
  <si>
    <t>ХУД.</t>
  </si>
  <si>
    <t>ЗАР.</t>
  </si>
  <si>
    <t>ЛО</t>
  </si>
  <si>
    <t>ДОСТУП</t>
  </si>
  <si>
    <t>2с</t>
  </si>
  <si>
    <t>АГТУ</t>
  </si>
  <si>
    <t>АГУ</t>
  </si>
  <si>
    <t>АГМА</t>
  </si>
  <si>
    <t>АГКонсерватория</t>
  </si>
  <si>
    <t>ВГАСУ</t>
  </si>
  <si>
    <t>ВГТУ</t>
  </si>
  <si>
    <t>ВГМУ</t>
  </si>
  <si>
    <t>ВГСПУ</t>
  </si>
  <si>
    <t>ВГАУ</t>
  </si>
  <si>
    <t>ВГАФК</t>
  </si>
  <si>
    <t>ВГУ</t>
  </si>
  <si>
    <t>РАНХГС</t>
  </si>
  <si>
    <t>ВГИИК</t>
  </si>
  <si>
    <t>ВИЭСП</t>
  </si>
  <si>
    <t>ВКИ</t>
  </si>
  <si>
    <t>ВолжИСТ</t>
  </si>
  <si>
    <t>ВолжГИ</t>
  </si>
  <si>
    <t>ВолжФМЭИ</t>
  </si>
  <si>
    <t>СамГУ</t>
  </si>
  <si>
    <t>СамГАУ</t>
  </si>
  <si>
    <t>СамГМУ</t>
  </si>
  <si>
    <t>СамГАСУ</t>
  </si>
  <si>
    <t>ПГСГА</t>
  </si>
  <si>
    <t>ПоволГУТИ</t>
  </si>
  <si>
    <t>СамГЭУ</t>
  </si>
  <si>
    <t>СамГСХА</t>
  </si>
  <si>
    <t>ТолГУ</t>
  </si>
  <si>
    <t>CамГУПС</t>
  </si>
  <si>
    <t>СамГТУ</t>
  </si>
  <si>
    <t>СамГИК</t>
  </si>
  <si>
    <t>ПГУС</t>
  </si>
  <si>
    <t>ПГУ</t>
  </si>
  <si>
    <t>ПИ ПГУ</t>
  </si>
  <si>
    <t>ПГУАС</t>
  </si>
  <si>
    <t>ПГСХА</t>
  </si>
  <si>
    <t>ПГТУ</t>
  </si>
  <si>
    <t>СГУ</t>
  </si>
  <si>
    <t>СГТУ</t>
  </si>
  <si>
    <t>СГМУ</t>
  </si>
  <si>
    <t>ПИСГУ</t>
  </si>
  <si>
    <t>ССЭИ</t>
  </si>
  <si>
    <t>СГАУ</t>
  </si>
  <si>
    <t>СГЮА</t>
  </si>
  <si>
    <t>СГКонсерватория</t>
  </si>
  <si>
    <t>БИСГУ</t>
  </si>
  <si>
    <t xml:space="preserve">  </t>
  </si>
  <si>
    <t>ПИУ им. Столыпина</t>
  </si>
  <si>
    <t>СЮИМВДРФ</t>
  </si>
  <si>
    <t>УГТУ</t>
  </si>
  <si>
    <t>УГПУ</t>
  </si>
  <si>
    <t>УГСХА</t>
  </si>
  <si>
    <t>УГУ</t>
  </si>
  <si>
    <t>УВАУГА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</si>
</sst>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    &quot;;\-#,##0&quot;    &quot;;&quot; -    &quot;;@\ 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4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1" fontId="2" fillId="0" borderId="17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59" applyNumberFormat="1" applyFont="1" applyFill="1" applyBorder="1" applyAlignment="1" applyProtection="1">
      <alignment/>
      <protection/>
    </xf>
    <xf numFmtId="164" fontId="0" fillId="0" borderId="0" xfId="59" applyNumberFormat="1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7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1" xfId="0" applyBorder="1" applyAlignment="1">
      <alignment/>
    </xf>
    <xf numFmtId="0" fontId="2" fillId="0" borderId="40" xfId="0" applyNumberFormat="1" applyFont="1" applyBorder="1" applyAlignment="1">
      <alignment/>
    </xf>
    <xf numFmtId="0" fontId="0" fillId="0" borderId="27" xfId="59" applyNumberFormat="1" applyFont="1" applyFill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0" borderId="44" xfId="0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4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7" xfId="0" applyNumberFormat="1" applyBorder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6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7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2" fillId="0" borderId="46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4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0" xfId="0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Border="1" applyAlignment="1">
      <alignment/>
    </xf>
    <xf numFmtId="0" fontId="3" fillId="0" borderId="37" xfId="0" applyFont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/>
    </xf>
    <xf numFmtId="1" fontId="2" fillId="0" borderId="1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F1">
      <selection activeCell="S51" sqref="S51"/>
    </sheetView>
  </sheetViews>
  <sheetFormatPr defaultColWidth="9.00390625" defaultRowHeight="12.75" outlineLevelRow="2"/>
  <cols>
    <col min="1" max="1" width="5.875" style="0" customWidth="1"/>
    <col min="2" max="2" width="3.375" style="0" customWidth="1"/>
    <col min="3" max="3" width="10.75390625" style="0" customWidth="1"/>
    <col min="4" max="4" width="4.875" style="0" customWidth="1"/>
    <col min="5" max="5" width="18.375" style="0" customWidth="1"/>
    <col min="6" max="6" width="10.125" style="0" customWidth="1"/>
    <col min="7" max="7" width="10.00390625" style="0" customWidth="1"/>
    <col min="8" max="8" width="10.375" style="0" customWidth="1"/>
    <col min="9" max="9" width="9.25390625" style="0" customWidth="1"/>
    <col min="10" max="10" width="8.75390625" style="0" customWidth="1"/>
    <col min="11" max="11" width="8.125" style="0" customWidth="1"/>
    <col min="12" max="12" width="9.00390625" style="0" customWidth="1"/>
    <col min="13" max="13" width="8.25390625" style="0" customWidth="1"/>
    <col min="14" max="14" width="7.625" style="0" customWidth="1"/>
    <col min="15" max="15" width="6.75390625" style="0" customWidth="1"/>
    <col min="16" max="16" width="6.875" style="0" customWidth="1"/>
    <col min="17" max="17" width="8.125" style="0" customWidth="1"/>
    <col min="18" max="18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2"/>
      <c r="K1" s="94"/>
      <c r="L1" s="94"/>
      <c r="M1" s="94" t="s">
        <v>168</v>
      </c>
      <c r="N1" s="94"/>
      <c r="O1" s="95"/>
      <c r="P1" s="95"/>
      <c r="Q1" s="94"/>
      <c r="R1" s="94"/>
    </row>
    <row r="2" spans="1:18" ht="12.75">
      <c r="A2" s="1"/>
      <c r="B2" s="1"/>
      <c r="C2" s="1" t="s">
        <v>169</v>
      </c>
      <c r="D2" s="1"/>
      <c r="E2" s="1"/>
      <c r="F2" s="1"/>
      <c r="G2" s="1"/>
      <c r="H2" s="1"/>
      <c r="I2" s="1"/>
      <c r="J2" s="2" t="s">
        <v>170</v>
      </c>
      <c r="K2" s="94"/>
      <c r="L2" s="94"/>
      <c r="M2" s="94"/>
      <c r="N2" s="94"/>
      <c r="O2" s="94"/>
      <c r="P2" s="94"/>
      <c r="Q2" s="95"/>
      <c r="R2" s="95"/>
    </row>
    <row r="3" spans="1:18" ht="12.75">
      <c r="A3" s="1" t="s">
        <v>171</v>
      </c>
      <c r="B3" s="1"/>
      <c r="C3" s="1"/>
      <c r="D3" s="1"/>
      <c r="E3" s="1"/>
      <c r="F3" s="1"/>
      <c r="G3" s="1"/>
      <c r="H3" s="1"/>
      <c r="I3" s="1"/>
      <c r="J3" s="2"/>
      <c r="K3" s="94" t="s">
        <v>172</v>
      </c>
      <c r="L3" s="94"/>
      <c r="M3" s="94"/>
      <c r="N3" s="94"/>
      <c r="O3" s="94"/>
      <c r="P3" s="94"/>
      <c r="Q3" s="94"/>
      <c r="R3" s="95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94"/>
      <c r="L4" s="94"/>
      <c r="M4" s="94"/>
      <c r="N4" s="94"/>
      <c r="O4" s="94"/>
      <c r="P4" s="94" t="s">
        <v>173</v>
      </c>
      <c r="Q4" s="94"/>
      <c r="R4" s="94"/>
    </row>
    <row r="5" spans="1:18" ht="13.5" customHeight="1">
      <c r="A5" s="3"/>
      <c r="B5" s="122" t="s">
        <v>174</v>
      </c>
      <c r="C5" s="96" t="s">
        <v>2</v>
      </c>
      <c r="D5" s="122" t="s">
        <v>1</v>
      </c>
      <c r="E5" s="4"/>
      <c r="F5" s="97" t="s">
        <v>175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18" ht="12.75">
      <c r="A6" s="10" t="s">
        <v>176</v>
      </c>
      <c r="B6" s="122"/>
      <c r="C6" s="100" t="s">
        <v>11</v>
      </c>
      <c r="D6" s="122"/>
      <c r="E6" s="11" t="s">
        <v>177</v>
      </c>
      <c r="F6" s="101" t="s">
        <v>138</v>
      </c>
      <c r="G6" s="123" t="s">
        <v>126</v>
      </c>
      <c r="H6" s="123"/>
      <c r="I6" s="123"/>
      <c r="J6" s="123"/>
      <c r="K6" s="123"/>
      <c r="L6" s="123" t="s">
        <v>178</v>
      </c>
      <c r="M6" s="123"/>
      <c r="N6" s="123"/>
      <c r="O6" s="123"/>
      <c r="P6" s="123"/>
      <c r="Q6" s="4" t="s">
        <v>179</v>
      </c>
      <c r="R6" s="4" t="s">
        <v>180</v>
      </c>
    </row>
    <row r="7" spans="1:18" ht="12.75">
      <c r="A7" s="10"/>
      <c r="B7" s="122"/>
      <c r="C7" s="100" t="s">
        <v>23</v>
      </c>
      <c r="D7" s="122"/>
      <c r="E7" s="11" t="s">
        <v>181</v>
      </c>
      <c r="F7" s="102" t="s">
        <v>182</v>
      </c>
      <c r="G7" s="4" t="s">
        <v>139</v>
      </c>
      <c r="H7" s="4" t="s">
        <v>140</v>
      </c>
      <c r="I7" s="3" t="s">
        <v>141</v>
      </c>
      <c r="J7" s="3" t="s">
        <v>142</v>
      </c>
      <c r="K7" s="3" t="s">
        <v>183</v>
      </c>
      <c r="L7" s="3" t="s">
        <v>138</v>
      </c>
      <c r="M7" s="123" t="s">
        <v>184</v>
      </c>
      <c r="N7" s="123"/>
      <c r="O7" s="123"/>
      <c r="P7" s="123"/>
      <c r="Q7" s="11" t="s">
        <v>185</v>
      </c>
      <c r="R7" s="18" t="s">
        <v>186</v>
      </c>
    </row>
    <row r="8" spans="1:18" ht="12.75">
      <c r="A8" s="13"/>
      <c r="B8" s="122"/>
      <c r="C8" s="103" t="s">
        <v>35</v>
      </c>
      <c r="D8" s="122"/>
      <c r="E8" s="19"/>
      <c r="F8" s="104" t="s">
        <v>187</v>
      </c>
      <c r="G8" s="19" t="s">
        <v>155</v>
      </c>
      <c r="H8" s="105" t="s">
        <v>155</v>
      </c>
      <c r="I8" s="13" t="s">
        <v>156</v>
      </c>
      <c r="J8" s="13" t="s">
        <v>157</v>
      </c>
      <c r="K8" s="13" t="s">
        <v>188</v>
      </c>
      <c r="L8" s="13"/>
      <c r="M8" s="56" t="s">
        <v>189</v>
      </c>
      <c r="N8" s="56" t="s">
        <v>190</v>
      </c>
      <c r="O8" s="56" t="s">
        <v>191</v>
      </c>
      <c r="P8" s="56" t="s">
        <v>192</v>
      </c>
      <c r="Q8" s="19" t="s">
        <v>193</v>
      </c>
      <c r="R8" s="19" t="s">
        <v>194</v>
      </c>
    </row>
    <row r="9" spans="1:18" ht="12" customHeight="1">
      <c r="A9" s="6">
        <v>1</v>
      </c>
      <c r="B9" s="106">
        <v>2</v>
      </c>
      <c r="C9" s="106" t="s">
        <v>50</v>
      </c>
      <c r="D9" s="6" t="s">
        <v>49</v>
      </c>
      <c r="E9" s="6" t="s">
        <v>195</v>
      </c>
      <c r="F9" s="20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</row>
    <row r="10" spans="1:18" ht="12.75" hidden="1" outlineLevel="1">
      <c r="A10" s="107"/>
      <c r="B10" s="10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 customHeight="1" outlineLevel="2">
      <c r="A11" s="109">
        <v>2015</v>
      </c>
      <c r="B11" s="110">
        <v>1</v>
      </c>
      <c r="C11" s="65" t="s">
        <v>52</v>
      </c>
      <c r="D11" s="24">
        <v>101</v>
      </c>
      <c r="E11" s="24" t="s">
        <v>196</v>
      </c>
      <c r="F11" s="111">
        <v>907831</v>
      </c>
      <c r="G11" s="111">
        <v>401656</v>
      </c>
      <c r="H11" s="111">
        <v>479266</v>
      </c>
      <c r="I11" s="111">
        <v>8680</v>
      </c>
      <c r="J11" s="111">
        <v>6570</v>
      </c>
      <c r="K11" s="111">
        <v>0</v>
      </c>
      <c r="L11" s="111">
        <v>61445</v>
      </c>
      <c r="M11" s="111">
        <v>16245</v>
      </c>
      <c r="N11" s="111">
        <v>45135</v>
      </c>
      <c r="O11" s="111">
        <v>0</v>
      </c>
      <c r="P11" s="111">
        <v>4</v>
      </c>
      <c r="Q11" s="111">
        <v>87952</v>
      </c>
      <c r="R11" s="111">
        <v>6542</v>
      </c>
    </row>
    <row r="12" spans="1:18" s="26" customFormat="1" ht="15" customHeight="1" outlineLevel="2">
      <c r="A12" s="67">
        <v>2015</v>
      </c>
      <c r="B12" s="112">
        <v>2</v>
      </c>
      <c r="C12" s="65" t="s">
        <v>52</v>
      </c>
      <c r="D12" s="28">
        <v>102</v>
      </c>
      <c r="E12" s="28" t="s">
        <v>197</v>
      </c>
      <c r="F12" s="39">
        <v>924111</v>
      </c>
      <c r="G12" s="39">
        <v>254197</v>
      </c>
      <c r="H12" s="39">
        <v>634089</v>
      </c>
      <c r="I12" s="39">
        <v>35825</v>
      </c>
      <c r="J12" s="39">
        <v>11333</v>
      </c>
      <c r="K12" s="39">
        <v>0</v>
      </c>
      <c r="L12" s="39">
        <v>7328</v>
      </c>
      <c r="M12" s="39">
        <v>1105</v>
      </c>
      <c r="N12" s="39">
        <v>5997</v>
      </c>
      <c r="O12" s="39">
        <v>185</v>
      </c>
      <c r="P12" s="39">
        <v>351</v>
      </c>
      <c r="Q12" s="39">
        <v>5785</v>
      </c>
      <c r="R12" s="39">
        <v>0</v>
      </c>
    </row>
    <row r="13" spans="1:18" s="26" customFormat="1" ht="12.75" outlineLevel="2">
      <c r="A13" s="67">
        <v>2015</v>
      </c>
      <c r="B13" s="112">
        <v>3</v>
      </c>
      <c r="C13" s="65" t="s">
        <v>52</v>
      </c>
      <c r="D13" s="28">
        <v>103</v>
      </c>
      <c r="E13" s="28" t="s">
        <v>198</v>
      </c>
      <c r="F13" s="39">
        <v>565138</v>
      </c>
      <c r="G13" s="39">
        <v>221704</v>
      </c>
      <c r="H13" s="39">
        <v>330516</v>
      </c>
      <c r="I13" s="39">
        <v>12918</v>
      </c>
      <c r="J13" s="39">
        <v>60057</v>
      </c>
      <c r="K13" s="39">
        <v>8500</v>
      </c>
      <c r="L13" s="39">
        <v>9251</v>
      </c>
      <c r="M13" s="39">
        <v>1356</v>
      </c>
      <c r="N13" s="39">
        <v>7763</v>
      </c>
      <c r="O13" s="39">
        <v>132</v>
      </c>
      <c r="P13" s="39">
        <v>16</v>
      </c>
      <c r="Q13" s="39">
        <v>9388</v>
      </c>
      <c r="R13" s="39">
        <v>2500</v>
      </c>
    </row>
    <row r="14" spans="1:18" s="26" customFormat="1" ht="12.75" outlineLevel="2">
      <c r="A14" s="67">
        <v>2015</v>
      </c>
      <c r="B14" s="113">
        <v>4</v>
      </c>
      <c r="C14" s="70" t="s">
        <v>52</v>
      </c>
      <c r="D14" s="30">
        <v>104</v>
      </c>
      <c r="E14" s="30" t="s">
        <v>199</v>
      </c>
      <c r="F14" s="39">
        <v>117000</v>
      </c>
      <c r="G14" s="39">
        <v>30826</v>
      </c>
      <c r="H14" s="39">
        <v>80920</v>
      </c>
      <c r="I14" s="39">
        <v>1156</v>
      </c>
      <c r="J14" s="39">
        <v>4098</v>
      </c>
      <c r="K14" s="39">
        <v>0</v>
      </c>
      <c r="L14" s="39">
        <v>552</v>
      </c>
      <c r="M14" s="39">
        <v>378</v>
      </c>
      <c r="N14" s="39">
        <v>174</v>
      </c>
      <c r="O14" s="39">
        <v>0</v>
      </c>
      <c r="P14" s="39">
        <v>0</v>
      </c>
      <c r="Q14" s="39">
        <v>0</v>
      </c>
      <c r="R14" s="39">
        <v>0</v>
      </c>
    </row>
    <row r="15" spans="1:18" s="26" customFormat="1" ht="13.5" customHeight="1" outlineLevel="1">
      <c r="A15" s="67"/>
      <c r="B15" s="114"/>
      <c r="C15" s="72" t="s">
        <v>55</v>
      </c>
      <c r="D15" s="115"/>
      <c r="E15" s="115"/>
      <c r="F15" s="115">
        <f aca="true" t="shared" si="0" ref="F15:R15">SUBTOTAL(9,F11:F14)</f>
        <v>2514080</v>
      </c>
      <c r="G15" s="115">
        <f t="shared" si="0"/>
        <v>908383</v>
      </c>
      <c r="H15" s="115">
        <f t="shared" si="0"/>
        <v>1524791</v>
      </c>
      <c r="I15" s="115">
        <f t="shared" si="0"/>
        <v>58579</v>
      </c>
      <c r="J15" s="115">
        <f t="shared" si="0"/>
        <v>82058</v>
      </c>
      <c r="K15" s="115">
        <f t="shared" si="0"/>
        <v>8500</v>
      </c>
      <c r="L15" s="115">
        <f t="shared" si="0"/>
        <v>78576</v>
      </c>
      <c r="M15" s="115">
        <f t="shared" si="0"/>
        <v>19084</v>
      </c>
      <c r="N15" s="115">
        <f t="shared" si="0"/>
        <v>59069</v>
      </c>
      <c r="O15" s="115">
        <f t="shared" si="0"/>
        <v>317</v>
      </c>
      <c r="P15" s="115">
        <f t="shared" si="0"/>
        <v>371</v>
      </c>
      <c r="Q15" s="115">
        <f t="shared" si="0"/>
        <v>103125</v>
      </c>
      <c r="R15" s="116">
        <f t="shared" si="0"/>
        <v>9042</v>
      </c>
    </row>
    <row r="16" spans="1:19" s="26" customFormat="1" ht="12.75" outlineLevel="2">
      <c r="A16" s="67">
        <v>2015</v>
      </c>
      <c r="B16" s="37">
        <v>5</v>
      </c>
      <c r="C16" s="75" t="s">
        <v>56</v>
      </c>
      <c r="D16" s="37">
        <v>201</v>
      </c>
      <c r="E16" s="40" t="s">
        <v>200</v>
      </c>
      <c r="F16" s="76">
        <v>1025657</v>
      </c>
      <c r="G16" s="39">
        <v>256782</v>
      </c>
      <c r="H16" s="39">
        <v>616407</v>
      </c>
      <c r="I16" s="39">
        <v>37506</v>
      </c>
      <c r="J16" s="39">
        <v>5942</v>
      </c>
      <c r="K16" s="39">
        <v>0</v>
      </c>
      <c r="L16" s="39">
        <v>3303</v>
      </c>
      <c r="M16" s="39">
        <v>269</v>
      </c>
      <c r="N16" s="39">
        <v>2577</v>
      </c>
      <c r="O16" s="39">
        <v>279</v>
      </c>
      <c r="P16" s="39">
        <v>23</v>
      </c>
      <c r="Q16" s="39">
        <v>144</v>
      </c>
      <c r="R16" s="39">
        <v>12000</v>
      </c>
      <c r="S16" s="39"/>
    </row>
    <row r="17" spans="1:18" s="26" customFormat="1" ht="12.75" outlineLevel="2">
      <c r="A17" s="67">
        <v>2015</v>
      </c>
      <c r="B17" s="28">
        <v>6</v>
      </c>
      <c r="C17" s="65" t="s">
        <v>56</v>
      </c>
      <c r="D17" s="28">
        <v>202</v>
      </c>
      <c r="E17" s="26" t="s">
        <v>201</v>
      </c>
      <c r="F17" s="76">
        <v>1795421</v>
      </c>
      <c r="G17" s="39">
        <v>725618</v>
      </c>
      <c r="H17" s="39">
        <v>978503</v>
      </c>
      <c r="I17" s="39">
        <v>60721</v>
      </c>
      <c r="J17" s="39">
        <v>29649</v>
      </c>
      <c r="K17" s="39">
        <v>0</v>
      </c>
      <c r="L17" s="39">
        <v>32197</v>
      </c>
      <c r="M17" s="39">
        <v>10198</v>
      </c>
      <c r="N17" s="39">
        <v>20635</v>
      </c>
      <c r="O17" s="39">
        <v>38</v>
      </c>
      <c r="P17" s="39">
        <v>2</v>
      </c>
      <c r="Q17" s="39">
        <v>10133</v>
      </c>
      <c r="R17" s="39">
        <v>2000</v>
      </c>
    </row>
    <row r="18" spans="1:19" s="26" customFormat="1" ht="12.75" outlineLevel="2">
      <c r="A18" s="67">
        <v>2015</v>
      </c>
      <c r="B18" s="28">
        <v>7</v>
      </c>
      <c r="C18" s="65" t="s">
        <v>56</v>
      </c>
      <c r="D18" s="28">
        <v>203</v>
      </c>
      <c r="E18" s="26" t="s">
        <v>202</v>
      </c>
      <c r="F18" s="76">
        <v>798594</v>
      </c>
      <c r="G18" s="39">
        <v>376513</v>
      </c>
      <c r="H18" s="39">
        <v>287915</v>
      </c>
      <c r="I18" s="39">
        <v>41045</v>
      </c>
      <c r="J18" s="39">
        <v>79297</v>
      </c>
      <c r="K18" s="39">
        <v>0</v>
      </c>
      <c r="L18" s="39">
        <v>10927</v>
      </c>
      <c r="M18" s="39">
        <v>2305</v>
      </c>
      <c r="N18" s="39">
        <v>8559</v>
      </c>
      <c r="O18" s="39">
        <v>0</v>
      </c>
      <c r="P18" s="39">
        <v>452</v>
      </c>
      <c r="Q18" s="39">
        <v>4928</v>
      </c>
      <c r="R18" s="39">
        <v>5627</v>
      </c>
      <c r="S18" s="39"/>
    </row>
    <row r="19" spans="1:18" s="26" customFormat="1" ht="12.75" outlineLevel="2">
      <c r="A19" s="67">
        <v>2015</v>
      </c>
      <c r="B19" s="28">
        <v>8</v>
      </c>
      <c r="C19" s="65" t="s">
        <v>56</v>
      </c>
      <c r="D19" s="28">
        <v>204</v>
      </c>
      <c r="E19" s="26" t="s">
        <v>203</v>
      </c>
      <c r="F19" s="76">
        <v>956263</v>
      </c>
      <c r="G19" s="39">
        <v>386281</v>
      </c>
      <c r="H19" s="39">
        <v>425612</v>
      </c>
      <c r="I19" s="39">
        <v>60416</v>
      </c>
      <c r="J19" s="39">
        <v>573</v>
      </c>
      <c r="K19" s="39">
        <v>0</v>
      </c>
      <c r="L19" s="39">
        <v>14832</v>
      </c>
      <c r="M19" s="39">
        <v>11073</v>
      </c>
      <c r="N19" s="39">
        <v>2812</v>
      </c>
      <c r="O19" s="39">
        <v>346</v>
      </c>
      <c r="P19" s="39">
        <v>56</v>
      </c>
      <c r="Q19" s="39">
        <v>5150</v>
      </c>
      <c r="R19" s="39">
        <v>6723</v>
      </c>
    </row>
    <row r="20" spans="1:18" s="26" customFormat="1" ht="12.75" outlineLevel="2">
      <c r="A20" s="67">
        <v>2015</v>
      </c>
      <c r="B20" s="28">
        <v>9</v>
      </c>
      <c r="C20" s="65" t="s">
        <v>56</v>
      </c>
      <c r="D20" s="28">
        <v>205</v>
      </c>
      <c r="E20" s="26" t="s">
        <v>204</v>
      </c>
      <c r="F20" s="76">
        <v>684539</v>
      </c>
      <c r="G20" s="39">
        <v>279031</v>
      </c>
      <c r="H20" s="39">
        <v>355028</v>
      </c>
      <c r="I20" s="39">
        <v>42718</v>
      </c>
      <c r="J20" s="39">
        <v>6329</v>
      </c>
      <c r="K20" s="39">
        <v>0</v>
      </c>
      <c r="L20" s="39">
        <v>7955</v>
      </c>
      <c r="M20" s="39">
        <v>1911</v>
      </c>
      <c r="N20" s="39">
        <v>4664</v>
      </c>
      <c r="O20" s="39">
        <v>287</v>
      </c>
      <c r="P20" s="39">
        <v>3</v>
      </c>
      <c r="Q20" s="39">
        <v>2995</v>
      </c>
      <c r="R20" s="39">
        <v>16000</v>
      </c>
    </row>
    <row r="21" spans="1:18" s="26" customFormat="1" ht="12.75" outlineLevel="2">
      <c r="A21" s="67">
        <v>2015</v>
      </c>
      <c r="B21" s="28">
        <v>10</v>
      </c>
      <c r="C21" s="65" t="s">
        <v>56</v>
      </c>
      <c r="D21" s="28">
        <v>206</v>
      </c>
      <c r="E21" s="26" t="s">
        <v>205</v>
      </c>
      <c r="F21" s="76">
        <v>210667</v>
      </c>
      <c r="G21" s="39">
        <v>36601</v>
      </c>
      <c r="H21" s="39">
        <v>155871</v>
      </c>
      <c r="I21" s="39">
        <v>18195</v>
      </c>
      <c r="J21" s="39">
        <v>0</v>
      </c>
      <c r="K21" s="39">
        <v>0</v>
      </c>
      <c r="L21" s="39">
        <v>2765</v>
      </c>
      <c r="M21" s="39">
        <v>244</v>
      </c>
      <c r="N21" s="39">
        <v>2521</v>
      </c>
      <c r="O21" s="39">
        <v>0</v>
      </c>
      <c r="P21" s="39">
        <v>0</v>
      </c>
      <c r="Q21" s="39">
        <v>1276</v>
      </c>
      <c r="R21" s="39">
        <v>2401</v>
      </c>
    </row>
    <row r="22" spans="1:19" s="26" customFormat="1" ht="12.75" outlineLevel="2">
      <c r="A22" s="67">
        <v>2015</v>
      </c>
      <c r="B22" s="28">
        <v>11</v>
      </c>
      <c r="C22" s="65" t="s">
        <v>56</v>
      </c>
      <c r="D22" s="28">
        <v>207</v>
      </c>
      <c r="E22" s="26" t="s">
        <v>206</v>
      </c>
      <c r="F22" s="76">
        <v>765519</v>
      </c>
      <c r="G22" s="39">
        <v>259567</v>
      </c>
      <c r="H22" s="39">
        <v>295959</v>
      </c>
      <c r="I22" s="39">
        <v>60557</v>
      </c>
      <c r="J22" s="39">
        <v>20782</v>
      </c>
      <c r="K22" s="39">
        <v>0</v>
      </c>
      <c r="L22" s="39">
        <v>25033</v>
      </c>
      <c r="M22" s="39">
        <v>7681</v>
      </c>
      <c r="N22" s="39">
        <v>11733</v>
      </c>
      <c r="O22" s="39">
        <v>1430</v>
      </c>
      <c r="P22" s="39">
        <v>668</v>
      </c>
      <c r="Q22" s="39">
        <v>68221</v>
      </c>
      <c r="R22" s="39">
        <v>2000</v>
      </c>
      <c r="S22" s="39"/>
    </row>
    <row r="23" spans="1:18" s="26" customFormat="1" ht="14.25" customHeight="1" outlineLevel="2">
      <c r="A23" s="67">
        <v>2015</v>
      </c>
      <c r="B23" s="28">
        <v>12</v>
      </c>
      <c r="C23" s="65" t="s">
        <v>56</v>
      </c>
      <c r="D23" s="28">
        <v>208</v>
      </c>
      <c r="E23" s="26" t="s">
        <v>207</v>
      </c>
      <c r="F23" s="76">
        <v>132889</v>
      </c>
      <c r="G23" s="39">
        <v>33614</v>
      </c>
      <c r="H23" s="39">
        <v>71107</v>
      </c>
      <c r="I23" s="39">
        <v>2084</v>
      </c>
      <c r="J23" s="39">
        <v>282</v>
      </c>
      <c r="K23" s="39">
        <v>0</v>
      </c>
      <c r="L23" s="39">
        <v>2867</v>
      </c>
      <c r="M23" s="39">
        <v>1107</v>
      </c>
      <c r="N23" s="39">
        <v>1644</v>
      </c>
      <c r="O23" s="39">
        <v>0</v>
      </c>
      <c r="P23" s="39">
        <v>0</v>
      </c>
      <c r="Q23" s="39">
        <v>732</v>
      </c>
      <c r="R23" s="39">
        <v>0</v>
      </c>
    </row>
    <row r="24" spans="1:18" s="26" customFormat="1" ht="12.75" outlineLevel="2">
      <c r="A24" s="67">
        <v>2015</v>
      </c>
      <c r="B24" s="28">
        <v>13</v>
      </c>
      <c r="C24" s="65" t="s">
        <v>56</v>
      </c>
      <c r="D24" s="28">
        <v>209</v>
      </c>
      <c r="E24" s="26" t="s">
        <v>208</v>
      </c>
      <c r="F24" s="76">
        <v>88652</v>
      </c>
      <c r="G24" s="39">
        <v>1509</v>
      </c>
      <c r="H24" s="39">
        <v>42767</v>
      </c>
      <c r="I24" s="39">
        <v>10068</v>
      </c>
      <c r="J24" s="39">
        <v>0</v>
      </c>
      <c r="K24" s="39">
        <v>0</v>
      </c>
      <c r="L24" s="39">
        <v>164</v>
      </c>
      <c r="M24" s="39">
        <v>23</v>
      </c>
      <c r="N24" s="39">
        <v>130</v>
      </c>
      <c r="O24" s="39">
        <v>4</v>
      </c>
      <c r="P24" s="39">
        <v>0</v>
      </c>
      <c r="Q24" s="39">
        <v>1857</v>
      </c>
      <c r="R24" s="39">
        <v>0</v>
      </c>
    </row>
    <row r="25" spans="1:18" s="26" customFormat="1" ht="12.75" outlineLevel="2">
      <c r="A25" s="67">
        <v>2015</v>
      </c>
      <c r="B25" s="28">
        <v>14</v>
      </c>
      <c r="C25" s="65" t="s">
        <v>56</v>
      </c>
      <c r="D25" s="28">
        <v>210</v>
      </c>
      <c r="E25" s="26" t="s">
        <v>209</v>
      </c>
      <c r="F25" s="76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</row>
    <row r="26" spans="1:18" s="26" customFormat="1" ht="12.75" outlineLevel="2">
      <c r="A26" s="67">
        <v>2015</v>
      </c>
      <c r="B26" s="28">
        <v>15</v>
      </c>
      <c r="C26" s="65" t="s">
        <v>56</v>
      </c>
      <c r="D26" s="28">
        <v>211</v>
      </c>
      <c r="E26" s="26" t="s">
        <v>210</v>
      </c>
      <c r="F26" s="76">
        <v>212102</v>
      </c>
      <c r="G26" s="39">
        <v>13987</v>
      </c>
      <c r="H26" s="39">
        <v>142100</v>
      </c>
      <c r="I26" s="39">
        <v>1436</v>
      </c>
      <c r="J26" s="39">
        <v>115</v>
      </c>
      <c r="K26" s="39">
        <v>0</v>
      </c>
      <c r="L26" s="39">
        <v>993</v>
      </c>
      <c r="M26" s="39">
        <v>99</v>
      </c>
      <c r="N26" s="39">
        <v>852</v>
      </c>
      <c r="O26" s="39">
        <v>4</v>
      </c>
      <c r="P26" s="39">
        <v>0</v>
      </c>
      <c r="Q26" s="39">
        <v>144212</v>
      </c>
      <c r="R26" s="39">
        <v>0</v>
      </c>
    </row>
    <row r="27" spans="1:18" s="26" customFormat="1" ht="12.75" outlineLevel="2">
      <c r="A27" s="67">
        <v>2015</v>
      </c>
      <c r="B27" s="28">
        <v>16</v>
      </c>
      <c r="C27" s="65" t="s">
        <v>56</v>
      </c>
      <c r="D27" s="28">
        <v>212</v>
      </c>
      <c r="E27" s="26" t="s">
        <v>211</v>
      </c>
      <c r="F27" s="76">
        <v>151971</v>
      </c>
      <c r="G27" s="39">
        <v>60182</v>
      </c>
      <c r="H27" s="39">
        <v>84852</v>
      </c>
      <c r="I27" s="39">
        <v>930</v>
      </c>
      <c r="J27" s="39">
        <v>2390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2647</v>
      </c>
      <c r="R27" s="39">
        <v>0</v>
      </c>
    </row>
    <row r="28" spans="1:20" s="26" customFormat="1" ht="12.75" outlineLevel="2">
      <c r="A28" s="67">
        <v>2015</v>
      </c>
      <c r="B28" s="28">
        <v>17</v>
      </c>
      <c r="C28" s="65" t="s">
        <v>56</v>
      </c>
      <c r="D28" s="28">
        <v>213</v>
      </c>
      <c r="E28" s="26" t="s">
        <v>212</v>
      </c>
      <c r="F28" s="76">
        <v>113154</v>
      </c>
      <c r="G28" s="39">
        <v>38941</v>
      </c>
      <c r="H28" s="39">
        <v>43949</v>
      </c>
      <c r="I28" s="39">
        <v>5547</v>
      </c>
      <c r="J28" s="39">
        <v>3044</v>
      </c>
      <c r="K28" s="39">
        <v>0</v>
      </c>
      <c r="L28" s="39">
        <v>945</v>
      </c>
      <c r="M28" s="39">
        <v>408</v>
      </c>
      <c r="N28" s="39">
        <v>108</v>
      </c>
      <c r="O28" s="39">
        <v>193</v>
      </c>
      <c r="P28" s="39">
        <v>2</v>
      </c>
      <c r="Q28" s="39">
        <v>4281</v>
      </c>
      <c r="R28" s="39">
        <v>2900</v>
      </c>
      <c r="S28" s="39"/>
      <c r="T28" s="39"/>
    </row>
    <row r="29" spans="1:18" s="26" customFormat="1" ht="12.75" outlineLevel="2">
      <c r="A29" s="67">
        <v>2015</v>
      </c>
      <c r="B29" s="30">
        <v>18</v>
      </c>
      <c r="C29" s="70" t="s">
        <v>56</v>
      </c>
      <c r="D29" s="30">
        <v>214</v>
      </c>
      <c r="E29" s="26" t="s">
        <v>213</v>
      </c>
      <c r="F29" s="76">
        <v>46169</v>
      </c>
      <c r="G29" s="39">
        <v>857</v>
      </c>
      <c r="H29" s="39">
        <v>32436</v>
      </c>
      <c r="I29" s="39">
        <v>585</v>
      </c>
      <c r="J29" s="39">
        <v>56</v>
      </c>
      <c r="K29" s="39">
        <v>0</v>
      </c>
      <c r="L29" s="39">
        <v>2116</v>
      </c>
      <c r="M29" s="39">
        <v>17</v>
      </c>
      <c r="N29" s="39">
        <v>1594</v>
      </c>
      <c r="O29" s="39">
        <v>0</v>
      </c>
      <c r="P29" s="39">
        <v>0</v>
      </c>
      <c r="Q29" s="39">
        <v>0</v>
      </c>
      <c r="R29" s="39">
        <v>0</v>
      </c>
    </row>
    <row r="30" spans="1:18" ht="12.75" outlineLevel="1">
      <c r="A30" s="109"/>
      <c r="B30" s="117"/>
      <c r="C30" s="78" t="s">
        <v>65</v>
      </c>
      <c r="D30" s="33"/>
      <c r="E30" s="33"/>
      <c r="F30" s="33">
        <f aca="true" t="shared" si="1" ref="F30:R30">SUBTOTAL(9,F16:F29)</f>
        <v>6981597</v>
      </c>
      <c r="G30" s="33">
        <f t="shared" si="1"/>
        <v>2469483</v>
      </c>
      <c r="H30" s="33">
        <f t="shared" si="1"/>
        <v>3532506</v>
      </c>
      <c r="I30" s="115">
        <f t="shared" si="1"/>
        <v>341808</v>
      </c>
      <c r="J30" s="33">
        <f t="shared" si="1"/>
        <v>148459</v>
      </c>
      <c r="K30" s="33">
        <f t="shared" si="1"/>
        <v>0</v>
      </c>
      <c r="L30" s="33">
        <f t="shared" si="1"/>
        <v>104097</v>
      </c>
      <c r="M30" s="33">
        <f t="shared" si="1"/>
        <v>35335</v>
      </c>
      <c r="N30" s="33">
        <f t="shared" si="1"/>
        <v>57829</v>
      </c>
      <c r="O30" s="33">
        <f t="shared" si="1"/>
        <v>2581</v>
      </c>
      <c r="P30" s="33">
        <f t="shared" si="1"/>
        <v>1206</v>
      </c>
      <c r="Q30" s="33">
        <f t="shared" si="1"/>
        <v>246576</v>
      </c>
      <c r="R30" s="35">
        <f t="shared" si="1"/>
        <v>49651</v>
      </c>
    </row>
    <row r="31" spans="1:18" s="26" customFormat="1" ht="12.75" outlineLevel="2">
      <c r="A31" s="67">
        <v>2015</v>
      </c>
      <c r="B31" s="37">
        <v>19</v>
      </c>
      <c r="C31" s="75" t="s">
        <v>66</v>
      </c>
      <c r="D31" s="37">
        <v>301</v>
      </c>
      <c r="E31" s="37" t="s">
        <v>214</v>
      </c>
      <c r="F31" s="76">
        <v>1190902</v>
      </c>
      <c r="G31" s="39">
        <v>492114</v>
      </c>
      <c r="H31" s="39">
        <v>604493</v>
      </c>
      <c r="I31" s="39">
        <v>94295</v>
      </c>
      <c r="J31" s="39">
        <v>42827</v>
      </c>
      <c r="K31" s="39">
        <v>0</v>
      </c>
      <c r="L31" s="39">
        <v>8575</v>
      </c>
      <c r="M31" s="39">
        <v>4748</v>
      </c>
      <c r="N31" s="39">
        <v>3596</v>
      </c>
      <c r="O31" s="39">
        <v>231</v>
      </c>
      <c r="P31" s="39">
        <v>97</v>
      </c>
      <c r="Q31" s="39">
        <v>320</v>
      </c>
      <c r="R31" s="39">
        <v>0</v>
      </c>
    </row>
    <row r="32" spans="1:19" s="26" customFormat="1" ht="12.75" outlineLevel="2">
      <c r="A32" s="67">
        <v>2015</v>
      </c>
      <c r="B32" s="28">
        <v>20</v>
      </c>
      <c r="C32" s="65" t="s">
        <v>66</v>
      </c>
      <c r="D32" s="28">
        <v>302</v>
      </c>
      <c r="E32" s="28" t="s">
        <v>215</v>
      </c>
      <c r="F32" s="76">
        <v>1098675</v>
      </c>
      <c r="G32" s="39">
        <v>404637</v>
      </c>
      <c r="H32" s="39">
        <v>632489</v>
      </c>
      <c r="I32" s="39">
        <v>18363</v>
      </c>
      <c r="J32" s="39">
        <v>35751</v>
      </c>
      <c r="K32" s="39">
        <v>0</v>
      </c>
      <c r="L32" s="39">
        <v>11299</v>
      </c>
      <c r="M32" s="39">
        <v>3184</v>
      </c>
      <c r="N32" s="39">
        <v>7089</v>
      </c>
      <c r="O32" s="39">
        <v>122</v>
      </c>
      <c r="P32" s="39">
        <v>380</v>
      </c>
      <c r="Q32" s="39">
        <v>5416</v>
      </c>
      <c r="R32" s="39">
        <v>46504</v>
      </c>
      <c r="S32" s="39"/>
    </row>
    <row r="33" spans="1:18" s="26" customFormat="1" ht="12.75" outlineLevel="2">
      <c r="A33" s="67">
        <v>2015</v>
      </c>
      <c r="B33" s="28">
        <v>21</v>
      </c>
      <c r="C33" s="65" t="s">
        <v>66</v>
      </c>
      <c r="D33" s="28">
        <v>303</v>
      </c>
      <c r="E33" s="28" t="s">
        <v>216</v>
      </c>
      <c r="F33" s="76">
        <v>386160</v>
      </c>
      <c r="G33" s="39">
        <v>138642</v>
      </c>
      <c r="H33" s="39">
        <v>235229</v>
      </c>
      <c r="I33" s="39">
        <v>12289</v>
      </c>
      <c r="J33" s="39">
        <v>1282</v>
      </c>
      <c r="K33" s="39">
        <v>0</v>
      </c>
      <c r="L33" s="39">
        <v>9907</v>
      </c>
      <c r="M33" s="39">
        <v>3545</v>
      </c>
      <c r="N33" s="39">
        <v>6362</v>
      </c>
      <c r="O33" s="39">
        <v>0</v>
      </c>
      <c r="P33" s="39">
        <v>0</v>
      </c>
      <c r="Q33" s="39">
        <v>23151</v>
      </c>
      <c r="R33" s="39">
        <v>903</v>
      </c>
    </row>
    <row r="34" spans="1:19" s="26" customFormat="1" ht="12.75" outlineLevel="2">
      <c r="A34" s="67">
        <v>2015</v>
      </c>
      <c r="B34" s="28">
        <v>22</v>
      </c>
      <c r="C34" s="65" t="s">
        <v>66</v>
      </c>
      <c r="D34" s="28">
        <v>304</v>
      </c>
      <c r="E34" s="28" t="s">
        <v>217</v>
      </c>
      <c r="F34" s="76">
        <v>647653</v>
      </c>
      <c r="G34" s="39">
        <v>269211</v>
      </c>
      <c r="H34" s="39">
        <v>344341</v>
      </c>
      <c r="I34" s="39">
        <v>21355</v>
      </c>
      <c r="J34" s="39">
        <v>619</v>
      </c>
      <c r="K34" s="39">
        <v>0</v>
      </c>
      <c r="L34" s="39">
        <v>7634</v>
      </c>
      <c r="M34" s="39">
        <v>1468</v>
      </c>
      <c r="N34" s="39">
        <v>5969</v>
      </c>
      <c r="O34" s="39">
        <v>165</v>
      </c>
      <c r="P34" s="39">
        <v>56</v>
      </c>
      <c r="Q34" s="39">
        <v>2534</v>
      </c>
      <c r="R34" s="39">
        <v>0</v>
      </c>
      <c r="S34" s="39"/>
    </row>
    <row r="35" spans="1:18" s="26" customFormat="1" ht="12.75" outlineLevel="2">
      <c r="A35" s="67">
        <v>2015</v>
      </c>
      <c r="B35" s="28">
        <v>23</v>
      </c>
      <c r="C35" s="65" t="s">
        <v>66</v>
      </c>
      <c r="D35" s="28">
        <v>305</v>
      </c>
      <c r="E35" s="28" t="s">
        <v>218</v>
      </c>
      <c r="F35" s="76">
        <v>834247</v>
      </c>
      <c r="G35" s="39">
        <v>242253</v>
      </c>
      <c r="H35" s="39">
        <v>476435</v>
      </c>
      <c r="I35" s="39">
        <v>76378</v>
      </c>
      <c r="J35" s="39">
        <v>9579</v>
      </c>
      <c r="K35" s="39">
        <v>200</v>
      </c>
      <c r="L35" s="39">
        <v>3681</v>
      </c>
      <c r="M35" s="39">
        <v>1040</v>
      </c>
      <c r="N35" s="39">
        <v>2586</v>
      </c>
      <c r="O35" s="39">
        <v>26</v>
      </c>
      <c r="P35" s="39">
        <v>2</v>
      </c>
      <c r="Q35" s="39">
        <v>23628</v>
      </c>
      <c r="R35" s="39">
        <v>2000</v>
      </c>
    </row>
    <row r="36" spans="1:18" s="26" customFormat="1" ht="12.75" outlineLevel="2">
      <c r="A36" s="67">
        <v>2015</v>
      </c>
      <c r="B36" s="28">
        <v>24</v>
      </c>
      <c r="C36" s="65" t="s">
        <v>66</v>
      </c>
      <c r="D36" s="28">
        <v>306</v>
      </c>
      <c r="E36" s="28" t="s">
        <v>219</v>
      </c>
      <c r="F36" s="76">
        <v>318349</v>
      </c>
      <c r="G36" s="39">
        <v>66397</v>
      </c>
      <c r="H36" s="39">
        <v>242897</v>
      </c>
      <c r="I36" s="39">
        <v>9055</v>
      </c>
      <c r="J36" s="39">
        <v>93</v>
      </c>
      <c r="K36" s="39">
        <v>0</v>
      </c>
      <c r="L36" s="39">
        <v>5009</v>
      </c>
      <c r="M36" s="39">
        <v>653</v>
      </c>
      <c r="N36" s="39">
        <v>4087</v>
      </c>
      <c r="O36" s="39">
        <v>269</v>
      </c>
      <c r="P36" s="39">
        <v>0</v>
      </c>
      <c r="Q36" s="39">
        <v>18876</v>
      </c>
      <c r="R36" s="39">
        <v>10500</v>
      </c>
    </row>
    <row r="37" spans="1:18" s="26" customFormat="1" ht="12.75" outlineLevel="2">
      <c r="A37" s="67">
        <v>2015</v>
      </c>
      <c r="B37" s="28">
        <v>25</v>
      </c>
      <c r="C37" s="65" t="s">
        <v>66</v>
      </c>
      <c r="D37" s="28">
        <v>307</v>
      </c>
      <c r="E37" s="28" t="s">
        <v>220</v>
      </c>
      <c r="F37" s="76">
        <v>811776</v>
      </c>
      <c r="G37" s="39">
        <v>321448</v>
      </c>
      <c r="H37" s="39">
        <v>478393</v>
      </c>
      <c r="I37" s="39">
        <v>11935</v>
      </c>
      <c r="J37" s="39">
        <v>9507</v>
      </c>
      <c r="K37" s="39">
        <v>0</v>
      </c>
      <c r="L37" s="39">
        <v>5890</v>
      </c>
      <c r="M37" s="39">
        <v>2542</v>
      </c>
      <c r="N37" s="39">
        <v>3346</v>
      </c>
      <c r="O37" s="39">
        <v>2</v>
      </c>
      <c r="P37" s="39">
        <v>0</v>
      </c>
      <c r="Q37" s="39">
        <v>14820</v>
      </c>
      <c r="R37" s="39">
        <v>0</v>
      </c>
    </row>
    <row r="38" spans="1:18" s="26" customFormat="1" ht="12.75" outlineLevel="2">
      <c r="A38" s="118">
        <v>2015</v>
      </c>
      <c r="B38" s="28">
        <v>26</v>
      </c>
      <c r="C38" s="65" t="s">
        <v>66</v>
      </c>
      <c r="D38" s="28">
        <v>308</v>
      </c>
      <c r="E38" s="28" t="s">
        <v>221</v>
      </c>
      <c r="F38" s="76">
        <v>469441</v>
      </c>
      <c r="G38" s="39">
        <v>255043</v>
      </c>
      <c r="H38" s="39">
        <v>195664</v>
      </c>
      <c r="I38" s="39">
        <v>11274</v>
      </c>
      <c r="J38" s="39">
        <v>7460</v>
      </c>
      <c r="K38" s="39">
        <v>0</v>
      </c>
      <c r="L38" s="39">
        <v>5674</v>
      </c>
      <c r="M38" s="39">
        <v>3994</v>
      </c>
      <c r="N38" s="39">
        <v>3617</v>
      </c>
      <c r="O38" s="39">
        <v>12</v>
      </c>
      <c r="P38" s="39">
        <v>0</v>
      </c>
      <c r="Q38" s="39">
        <v>1474</v>
      </c>
      <c r="R38" s="39">
        <v>0</v>
      </c>
    </row>
    <row r="39" spans="1:18" s="26" customFormat="1" ht="12.75" outlineLevel="2">
      <c r="A39" s="67">
        <v>2015</v>
      </c>
      <c r="B39" s="28">
        <v>27</v>
      </c>
      <c r="C39" s="65" t="s">
        <v>66</v>
      </c>
      <c r="D39" s="28">
        <v>309</v>
      </c>
      <c r="E39" s="28" t="s">
        <v>222</v>
      </c>
      <c r="F39" s="76">
        <v>1131566</v>
      </c>
      <c r="G39" s="39">
        <v>374008</v>
      </c>
      <c r="H39" s="39">
        <v>733253</v>
      </c>
      <c r="I39" s="39">
        <v>24305</v>
      </c>
      <c r="J39" s="39">
        <v>11296</v>
      </c>
      <c r="K39" s="39">
        <v>2315</v>
      </c>
      <c r="L39" s="39">
        <v>5322</v>
      </c>
      <c r="M39" s="39">
        <v>2867</v>
      </c>
      <c r="N39" s="39">
        <v>2391</v>
      </c>
      <c r="O39" s="39">
        <v>64</v>
      </c>
      <c r="P39" s="39">
        <v>21</v>
      </c>
      <c r="Q39" s="39">
        <v>9859</v>
      </c>
      <c r="R39" s="39">
        <v>0</v>
      </c>
    </row>
    <row r="40" spans="1:18" s="26" customFormat="1" ht="12.75" outlineLevel="2">
      <c r="A40" s="67">
        <v>2015</v>
      </c>
      <c r="B40" s="28">
        <v>28</v>
      </c>
      <c r="C40" s="65" t="s">
        <v>66</v>
      </c>
      <c r="D40" s="28">
        <v>310</v>
      </c>
      <c r="E40" s="28" t="s">
        <v>223</v>
      </c>
      <c r="F40" s="76">
        <v>588782</v>
      </c>
      <c r="G40" s="39">
        <v>111153</v>
      </c>
      <c r="H40" s="39">
        <v>450161</v>
      </c>
      <c r="I40" s="39">
        <v>8043</v>
      </c>
      <c r="J40" s="39">
        <v>997</v>
      </c>
      <c r="K40" s="39">
        <v>6808</v>
      </c>
      <c r="L40" s="39">
        <v>12018</v>
      </c>
      <c r="M40" s="39">
        <v>1618</v>
      </c>
      <c r="N40" s="39">
        <v>10327</v>
      </c>
      <c r="O40" s="39">
        <v>40</v>
      </c>
      <c r="P40" s="39">
        <v>33</v>
      </c>
      <c r="Q40" s="39">
        <v>11761</v>
      </c>
      <c r="R40" s="39">
        <v>11580</v>
      </c>
    </row>
    <row r="41" spans="1:18" s="44" customFormat="1" ht="12.75" outlineLevel="2">
      <c r="A41" s="67">
        <v>2015</v>
      </c>
      <c r="B41" s="28">
        <v>29</v>
      </c>
      <c r="C41" s="65" t="s">
        <v>66</v>
      </c>
      <c r="D41" s="28">
        <v>311</v>
      </c>
      <c r="E41" s="28" t="s">
        <v>224</v>
      </c>
      <c r="F41" s="76">
        <v>1300704</v>
      </c>
      <c r="G41" s="39">
        <v>491875</v>
      </c>
      <c r="H41" s="39">
        <v>692355</v>
      </c>
      <c r="I41" s="39">
        <v>116474</v>
      </c>
      <c r="J41" s="39">
        <v>22577</v>
      </c>
      <c r="K41" s="39">
        <v>0</v>
      </c>
      <c r="L41" s="39">
        <v>18292</v>
      </c>
      <c r="M41" s="39">
        <v>3225</v>
      </c>
      <c r="N41" s="39">
        <v>15954</v>
      </c>
      <c r="O41" s="39">
        <v>113</v>
      </c>
      <c r="P41" s="39">
        <v>396</v>
      </c>
      <c r="Q41" s="39">
        <v>21952</v>
      </c>
      <c r="R41" s="39">
        <v>219765</v>
      </c>
    </row>
    <row r="42" spans="1:18" s="26" customFormat="1" ht="12.75" outlineLevel="2">
      <c r="A42" s="67">
        <v>2015</v>
      </c>
      <c r="B42" s="30">
        <v>30</v>
      </c>
      <c r="C42" s="70" t="s">
        <v>66</v>
      </c>
      <c r="D42" s="30">
        <v>312</v>
      </c>
      <c r="E42" s="30" t="s">
        <v>225</v>
      </c>
      <c r="F42" s="76">
        <v>241121</v>
      </c>
      <c r="G42" s="39">
        <v>108257</v>
      </c>
      <c r="H42" s="39">
        <v>109220</v>
      </c>
      <c r="I42" s="39">
        <v>23644</v>
      </c>
      <c r="J42" s="39">
        <v>0</v>
      </c>
      <c r="K42" s="39">
        <v>0</v>
      </c>
      <c r="L42" s="39">
        <v>1219</v>
      </c>
      <c r="M42" s="39">
        <v>1096</v>
      </c>
      <c r="N42" s="39">
        <v>118</v>
      </c>
      <c r="O42" s="39">
        <v>5</v>
      </c>
      <c r="P42" s="39">
        <v>0</v>
      </c>
      <c r="Q42" s="39">
        <v>0</v>
      </c>
      <c r="R42" s="39">
        <v>17200</v>
      </c>
    </row>
    <row r="43" spans="1:18" s="26" customFormat="1" ht="12.75" outlineLevel="2">
      <c r="A43" s="118">
        <v>2015</v>
      </c>
      <c r="B43" s="119">
        <v>31</v>
      </c>
      <c r="C43" s="81" t="s">
        <v>66</v>
      </c>
      <c r="D43" s="42">
        <v>313</v>
      </c>
      <c r="E43" s="42" t="s">
        <v>226</v>
      </c>
      <c r="F43" s="76">
        <v>286204</v>
      </c>
      <c r="G43" s="76">
        <v>22614</v>
      </c>
      <c r="H43" s="76">
        <v>259082</v>
      </c>
      <c r="I43" s="76">
        <v>3669</v>
      </c>
      <c r="J43" s="76">
        <v>839</v>
      </c>
      <c r="K43" s="76">
        <v>0</v>
      </c>
      <c r="L43" s="76">
        <v>3904</v>
      </c>
      <c r="M43" s="76">
        <v>930</v>
      </c>
      <c r="N43" s="76">
        <v>2947</v>
      </c>
      <c r="O43" s="76">
        <v>27</v>
      </c>
      <c r="P43" s="76">
        <v>0</v>
      </c>
      <c r="Q43" s="76">
        <v>1256</v>
      </c>
      <c r="R43" s="76">
        <v>156835</v>
      </c>
    </row>
    <row r="44" spans="1:18" ht="12.75" outlineLevel="1">
      <c r="A44" s="109"/>
      <c r="B44" s="117"/>
      <c r="C44" s="78" t="s">
        <v>73</v>
      </c>
      <c r="D44" s="33"/>
      <c r="E44" s="33"/>
      <c r="F44" s="33">
        <f aca="true" t="shared" si="2" ref="F44:R44">SUBTOTAL(9,F31:F43)</f>
        <v>9305580</v>
      </c>
      <c r="G44" s="33">
        <f t="shared" si="2"/>
        <v>3297652</v>
      </c>
      <c r="H44" s="33">
        <f t="shared" si="2"/>
        <v>5454012</v>
      </c>
      <c r="I44" s="33">
        <f t="shared" si="2"/>
        <v>431079</v>
      </c>
      <c r="J44" s="33">
        <f t="shared" si="2"/>
        <v>142827</v>
      </c>
      <c r="K44" s="33">
        <f t="shared" si="2"/>
        <v>9323</v>
      </c>
      <c r="L44" s="33">
        <f t="shared" si="2"/>
        <v>98424</v>
      </c>
      <c r="M44" s="33">
        <f t="shared" si="2"/>
        <v>30910</v>
      </c>
      <c r="N44" s="33">
        <f t="shared" si="2"/>
        <v>68389</v>
      </c>
      <c r="O44" s="33">
        <f t="shared" si="2"/>
        <v>1076</v>
      </c>
      <c r="P44" s="33">
        <f t="shared" si="2"/>
        <v>985</v>
      </c>
      <c r="Q44" s="33">
        <f t="shared" si="2"/>
        <v>135047</v>
      </c>
      <c r="R44" s="35">
        <f t="shared" si="2"/>
        <v>465287</v>
      </c>
    </row>
    <row r="45" spans="1:18" s="26" customFormat="1" ht="12.75" outlineLevel="2">
      <c r="A45" s="67">
        <v>2015</v>
      </c>
      <c r="B45" s="37">
        <v>32</v>
      </c>
      <c r="C45" s="75" t="s">
        <v>74</v>
      </c>
      <c r="D45" s="37">
        <v>401</v>
      </c>
      <c r="E45" s="37" t="s">
        <v>227</v>
      </c>
      <c r="F45" s="39">
        <v>1366783</v>
      </c>
      <c r="G45" s="39">
        <v>429224</v>
      </c>
      <c r="H45" s="39">
        <v>546328</v>
      </c>
      <c r="I45" s="39">
        <v>69431</v>
      </c>
      <c r="J45" s="39">
        <v>7870</v>
      </c>
      <c r="K45" s="39">
        <v>0</v>
      </c>
      <c r="L45" s="39">
        <v>16022</v>
      </c>
      <c r="M45" s="39">
        <v>2278</v>
      </c>
      <c r="N45" s="39">
        <v>11510</v>
      </c>
      <c r="O45" s="39">
        <v>46</v>
      </c>
      <c r="P45" s="39">
        <v>570</v>
      </c>
      <c r="Q45" s="39">
        <v>52762</v>
      </c>
      <c r="R45" s="39">
        <v>1490</v>
      </c>
    </row>
    <row r="46" spans="1:18" s="26" customFormat="1" ht="12.75" outlineLevel="2">
      <c r="A46" s="67">
        <v>2015</v>
      </c>
      <c r="B46" s="28">
        <v>33</v>
      </c>
      <c r="C46" s="65" t="s">
        <v>74</v>
      </c>
      <c r="D46" s="28">
        <v>402</v>
      </c>
      <c r="E46" s="28" t="s">
        <v>228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</row>
    <row r="47" spans="1:18" s="26" customFormat="1" ht="12.75" outlineLevel="2">
      <c r="A47" s="67">
        <v>2015</v>
      </c>
      <c r="B47" s="28">
        <v>34</v>
      </c>
      <c r="C47" s="65" t="s">
        <v>74</v>
      </c>
      <c r="D47" s="28">
        <v>403</v>
      </c>
      <c r="E47" s="28" t="s">
        <v>229</v>
      </c>
      <c r="F47" s="39">
        <v>619983</v>
      </c>
      <c r="G47" s="39">
        <v>93704</v>
      </c>
      <c r="H47" s="39">
        <v>400892</v>
      </c>
      <c r="I47" s="39">
        <v>17432</v>
      </c>
      <c r="J47" s="39">
        <v>1382</v>
      </c>
      <c r="K47" s="39">
        <v>0</v>
      </c>
      <c r="L47" s="39">
        <v>13578</v>
      </c>
      <c r="M47" s="39">
        <v>1068</v>
      </c>
      <c r="N47" s="39">
        <v>11399</v>
      </c>
      <c r="O47" s="39">
        <v>4</v>
      </c>
      <c r="P47" s="39">
        <v>0</v>
      </c>
      <c r="Q47" s="39">
        <v>4596</v>
      </c>
      <c r="R47" s="39">
        <v>0</v>
      </c>
    </row>
    <row r="48" spans="1:18" s="26" customFormat="1" ht="12.75" outlineLevel="2">
      <c r="A48" s="67">
        <v>2015</v>
      </c>
      <c r="B48" s="28">
        <v>35</v>
      </c>
      <c r="C48" s="65" t="s">
        <v>74</v>
      </c>
      <c r="D48" s="28">
        <v>404</v>
      </c>
      <c r="E48" s="28" t="s">
        <v>230</v>
      </c>
      <c r="F48" s="39">
        <v>396967</v>
      </c>
      <c r="G48" s="39">
        <v>168877</v>
      </c>
      <c r="H48" s="39">
        <v>209124</v>
      </c>
      <c r="I48" s="39">
        <v>18966</v>
      </c>
      <c r="J48" s="39">
        <v>747</v>
      </c>
      <c r="K48" s="39">
        <v>957</v>
      </c>
      <c r="L48" s="39">
        <v>14689</v>
      </c>
      <c r="M48" s="39">
        <v>7540</v>
      </c>
      <c r="N48" s="39">
        <v>7119</v>
      </c>
      <c r="O48" s="39">
        <v>30</v>
      </c>
      <c r="P48" s="39">
        <v>19</v>
      </c>
      <c r="Q48" s="39">
        <v>14360</v>
      </c>
      <c r="R48" s="39">
        <v>13425</v>
      </c>
    </row>
    <row r="49" spans="1:18" s="26" customFormat="1" ht="12.75" outlineLevel="2">
      <c r="A49" s="67">
        <v>2015</v>
      </c>
      <c r="B49" s="30">
        <v>36</v>
      </c>
      <c r="C49" s="70" t="s">
        <v>74</v>
      </c>
      <c r="D49" s="30">
        <v>405</v>
      </c>
      <c r="E49" s="30" t="s">
        <v>231</v>
      </c>
      <c r="F49" s="39">
        <v>291062</v>
      </c>
      <c r="G49" s="39">
        <v>62685</v>
      </c>
      <c r="H49" s="39">
        <v>195190</v>
      </c>
      <c r="I49" s="39">
        <v>20287</v>
      </c>
      <c r="J49" s="39">
        <v>0</v>
      </c>
      <c r="K49" s="39">
        <v>0</v>
      </c>
      <c r="L49" s="39">
        <v>26854</v>
      </c>
      <c r="M49" s="39">
        <v>1744</v>
      </c>
      <c r="N49" s="39">
        <v>24037</v>
      </c>
      <c r="O49" s="39">
        <v>78</v>
      </c>
      <c r="P49" s="39">
        <v>0</v>
      </c>
      <c r="Q49" s="39">
        <v>97709</v>
      </c>
      <c r="R49" s="39">
        <v>0</v>
      </c>
    </row>
    <row r="50" spans="1:18" ht="12.75" outlineLevel="1">
      <c r="A50" s="109"/>
      <c r="B50" s="117"/>
      <c r="C50" s="78" t="s">
        <v>77</v>
      </c>
      <c r="D50" s="33"/>
      <c r="E50" s="33"/>
      <c r="F50" s="33">
        <f aca="true" t="shared" si="3" ref="F50:R50">SUBTOTAL(9,F45:F49)</f>
        <v>2674795</v>
      </c>
      <c r="G50" s="33">
        <f t="shared" si="3"/>
        <v>754490</v>
      </c>
      <c r="H50" s="33">
        <f t="shared" si="3"/>
        <v>1351534</v>
      </c>
      <c r="I50" s="33">
        <f t="shared" si="3"/>
        <v>126116</v>
      </c>
      <c r="J50" s="33">
        <f t="shared" si="3"/>
        <v>9999</v>
      </c>
      <c r="K50" s="33">
        <f t="shared" si="3"/>
        <v>957</v>
      </c>
      <c r="L50" s="33">
        <f t="shared" si="3"/>
        <v>71143</v>
      </c>
      <c r="M50" s="33">
        <f t="shared" si="3"/>
        <v>12630</v>
      </c>
      <c r="N50" s="33">
        <f t="shared" si="3"/>
        <v>54065</v>
      </c>
      <c r="O50" s="33">
        <f t="shared" si="3"/>
        <v>158</v>
      </c>
      <c r="P50" s="33">
        <f t="shared" si="3"/>
        <v>589</v>
      </c>
      <c r="Q50" s="33">
        <f t="shared" si="3"/>
        <v>169427</v>
      </c>
      <c r="R50" s="35">
        <f t="shared" si="3"/>
        <v>14915</v>
      </c>
    </row>
    <row r="51" spans="1:19" s="43" customFormat="1" ht="12.75" outlineLevel="2">
      <c r="A51" s="67">
        <v>2015</v>
      </c>
      <c r="B51" s="37">
        <v>37</v>
      </c>
      <c r="C51" s="75" t="s">
        <v>78</v>
      </c>
      <c r="D51" s="37">
        <v>501</v>
      </c>
      <c r="E51" s="37" t="s">
        <v>232</v>
      </c>
      <c r="F51" s="76">
        <v>3099673</v>
      </c>
      <c r="G51" s="39">
        <v>2278768</v>
      </c>
      <c r="H51" s="39">
        <v>431494</v>
      </c>
      <c r="I51" s="39">
        <v>380924</v>
      </c>
      <c r="J51" s="39">
        <v>421410</v>
      </c>
      <c r="K51" s="39">
        <v>15815</v>
      </c>
      <c r="L51" s="39">
        <v>15346</v>
      </c>
      <c r="M51" s="39">
        <v>2637</v>
      </c>
      <c r="N51" s="39">
        <v>3934</v>
      </c>
      <c r="O51" s="39">
        <v>214</v>
      </c>
      <c r="P51" s="39">
        <v>174</v>
      </c>
      <c r="Q51" s="39">
        <v>53273</v>
      </c>
      <c r="R51" s="39">
        <v>49268</v>
      </c>
      <c r="S51" s="120"/>
    </row>
    <row r="52" spans="1:18" s="26" customFormat="1" ht="12.75" outlineLevel="2">
      <c r="A52" s="67">
        <v>2015</v>
      </c>
      <c r="B52" s="28">
        <v>38</v>
      </c>
      <c r="C52" s="65" t="s">
        <v>78</v>
      </c>
      <c r="D52" s="28">
        <v>502</v>
      </c>
      <c r="E52" s="28" t="s">
        <v>233</v>
      </c>
      <c r="F52" s="39">
        <v>1360583</v>
      </c>
      <c r="G52" s="39">
        <v>693520</v>
      </c>
      <c r="H52" s="39">
        <v>587148</v>
      </c>
      <c r="I52" s="39">
        <v>60988</v>
      </c>
      <c r="J52" s="39">
        <v>41053</v>
      </c>
      <c r="K52" s="39">
        <v>3788</v>
      </c>
      <c r="L52" s="39">
        <v>5675</v>
      </c>
      <c r="M52" s="39">
        <v>1790</v>
      </c>
      <c r="N52" s="39">
        <v>3561</v>
      </c>
      <c r="O52" s="39">
        <v>2</v>
      </c>
      <c r="P52" s="39">
        <v>2</v>
      </c>
      <c r="Q52" s="39">
        <v>70032</v>
      </c>
      <c r="R52" s="39">
        <v>37296</v>
      </c>
    </row>
    <row r="53" spans="1:18" s="26" customFormat="1" ht="12.75" outlineLevel="2">
      <c r="A53" s="67">
        <v>2015</v>
      </c>
      <c r="B53" s="28">
        <v>39</v>
      </c>
      <c r="C53" s="65" t="s">
        <v>78</v>
      </c>
      <c r="D53" s="28">
        <v>503</v>
      </c>
      <c r="E53" s="28" t="s">
        <v>234</v>
      </c>
      <c r="F53" s="39">
        <v>552887</v>
      </c>
      <c r="G53" s="39">
        <v>314391</v>
      </c>
      <c r="H53" s="39">
        <v>229352</v>
      </c>
      <c r="I53" s="39">
        <v>9144</v>
      </c>
      <c r="J53" s="39">
        <v>16238</v>
      </c>
      <c r="K53" s="39">
        <v>0</v>
      </c>
      <c r="L53" s="39">
        <v>19938</v>
      </c>
      <c r="M53" s="39">
        <v>1280</v>
      </c>
      <c r="N53" s="39">
        <v>18653</v>
      </c>
      <c r="O53" s="39">
        <v>5</v>
      </c>
      <c r="P53" s="39">
        <v>30</v>
      </c>
      <c r="Q53" s="39">
        <v>23026</v>
      </c>
      <c r="R53" s="39">
        <v>0</v>
      </c>
    </row>
    <row r="54" spans="1:18" s="26" customFormat="1" ht="12.75" outlineLevel="2">
      <c r="A54" s="67">
        <v>2015</v>
      </c>
      <c r="B54" s="28">
        <v>40</v>
      </c>
      <c r="C54" s="65" t="s">
        <v>78</v>
      </c>
      <c r="D54" s="28">
        <v>504</v>
      </c>
      <c r="E54" s="28" t="s">
        <v>235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</row>
    <row r="55" spans="1:19" s="26" customFormat="1" ht="12.75" outlineLevel="2">
      <c r="A55" s="67">
        <v>2015</v>
      </c>
      <c r="B55" s="28">
        <v>41</v>
      </c>
      <c r="C55" s="65" t="s">
        <v>78</v>
      </c>
      <c r="D55" s="28">
        <v>505</v>
      </c>
      <c r="E55" s="28" t="s">
        <v>236</v>
      </c>
      <c r="F55" s="39">
        <v>813054</v>
      </c>
      <c r="G55" s="39">
        <v>330432</v>
      </c>
      <c r="H55" s="39">
        <v>313372</v>
      </c>
      <c r="I55" s="39">
        <v>54765</v>
      </c>
      <c r="J55" s="39">
        <v>1558</v>
      </c>
      <c r="K55" s="39">
        <v>0</v>
      </c>
      <c r="L55" s="39">
        <v>4924</v>
      </c>
      <c r="M55" s="39">
        <v>2272</v>
      </c>
      <c r="N55" s="39">
        <v>1801</v>
      </c>
      <c r="O55" s="39">
        <v>300</v>
      </c>
      <c r="P55" s="39">
        <v>121</v>
      </c>
      <c r="Q55" s="39">
        <v>18158</v>
      </c>
      <c r="R55" s="39">
        <v>0</v>
      </c>
      <c r="S55" s="39"/>
    </row>
    <row r="56" spans="1:18" s="26" customFormat="1" ht="12.75" outlineLevel="2">
      <c r="A56" s="67">
        <v>2015</v>
      </c>
      <c r="B56" s="28">
        <v>42</v>
      </c>
      <c r="C56" s="65" t="s">
        <v>78</v>
      </c>
      <c r="D56" s="28">
        <v>506</v>
      </c>
      <c r="E56" s="28" t="s">
        <v>237</v>
      </c>
      <c r="F56" s="39">
        <v>1854317</v>
      </c>
      <c r="G56" s="39">
        <v>747276</v>
      </c>
      <c r="H56" s="39">
        <v>1036165</v>
      </c>
      <c r="I56" s="39">
        <v>56988</v>
      </c>
      <c r="J56" s="39">
        <v>13888</v>
      </c>
      <c r="K56" s="39">
        <v>0</v>
      </c>
      <c r="L56" s="39">
        <v>10860</v>
      </c>
      <c r="M56" s="39">
        <v>2618</v>
      </c>
      <c r="N56" s="39">
        <v>8239</v>
      </c>
      <c r="O56" s="39">
        <v>3</v>
      </c>
      <c r="P56" s="39">
        <v>0</v>
      </c>
      <c r="Q56" s="39">
        <v>15968</v>
      </c>
      <c r="R56" s="39">
        <v>0</v>
      </c>
    </row>
    <row r="57" spans="1:18" s="26" customFormat="1" ht="12.75" outlineLevel="2">
      <c r="A57" s="118">
        <v>2015</v>
      </c>
      <c r="B57" s="28">
        <v>43</v>
      </c>
      <c r="C57" s="65" t="s">
        <v>78</v>
      </c>
      <c r="D57" s="28">
        <v>507</v>
      </c>
      <c r="E57" s="28" t="s">
        <v>238</v>
      </c>
      <c r="F57" s="39">
        <v>1093839</v>
      </c>
      <c r="G57" s="39">
        <v>734656</v>
      </c>
      <c r="H57" s="39">
        <v>325559</v>
      </c>
      <c r="I57" s="39">
        <v>26447</v>
      </c>
      <c r="J57" s="39">
        <v>7138</v>
      </c>
      <c r="K57" s="39">
        <v>0</v>
      </c>
      <c r="L57" s="39">
        <v>4385</v>
      </c>
      <c r="M57" s="39">
        <v>1878</v>
      </c>
      <c r="N57" s="39">
        <v>2377</v>
      </c>
      <c r="O57" s="39">
        <v>130</v>
      </c>
      <c r="P57" s="39">
        <v>0</v>
      </c>
      <c r="Q57" s="39">
        <v>1496</v>
      </c>
      <c r="R57" s="39">
        <v>31247</v>
      </c>
    </row>
    <row r="58" spans="1:18" s="26" customFormat="1" ht="12.75" outlineLevel="2">
      <c r="A58" s="67">
        <v>2015</v>
      </c>
      <c r="B58" s="28">
        <v>44</v>
      </c>
      <c r="C58" s="65" t="s">
        <v>78</v>
      </c>
      <c r="D58" s="28">
        <v>508</v>
      </c>
      <c r="E58" s="28" t="s">
        <v>239</v>
      </c>
      <c r="F58" s="39">
        <v>234235</v>
      </c>
      <c r="G58" s="39">
        <v>83808</v>
      </c>
      <c r="H58" s="39">
        <v>143971</v>
      </c>
      <c r="I58" s="39">
        <v>37733</v>
      </c>
      <c r="J58" s="39">
        <v>30508</v>
      </c>
      <c r="K58" s="39">
        <v>0</v>
      </c>
      <c r="L58" s="39">
        <v>759</v>
      </c>
      <c r="M58" s="39">
        <v>327</v>
      </c>
      <c r="N58" s="39">
        <v>419</v>
      </c>
      <c r="O58" s="39">
        <v>13</v>
      </c>
      <c r="P58" s="39">
        <v>32</v>
      </c>
      <c r="Q58" s="39">
        <v>0</v>
      </c>
      <c r="R58" s="39">
        <v>1560</v>
      </c>
    </row>
    <row r="59" spans="1:19" s="26" customFormat="1" ht="12.75" outlineLevel="2">
      <c r="A59" s="67">
        <v>2015</v>
      </c>
      <c r="B59" s="28">
        <v>45</v>
      </c>
      <c r="C59" s="65" t="s">
        <v>78</v>
      </c>
      <c r="D59" s="28">
        <v>509</v>
      </c>
      <c r="E59" s="28" t="s">
        <v>240</v>
      </c>
      <c r="F59" s="39">
        <v>260660</v>
      </c>
      <c r="G59" s="39">
        <v>85116</v>
      </c>
      <c r="H59" s="39">
        <v>114405</v>
      </c>
      <c r="I59" s="39">
        <v>20956</v>
      </c>
      <c r="J59" s="39">
        <v>2230</v>
      </c>
      <c r="K59" s="39">
        <v>0</v>
      </c>
      <c r="L59" s="39">
        <v>1385</v>
      </c>
      <c r="M59" s="39">
        <v>167</v>
      </c>
      <c r="N59" s="39">
        <v>266</v>
      </c>
      <c r="O59" s="39">
        <v>4</v>
      </c>
      <c r="P59" s="39">
        <v>0</v>
      </c>
      <c r="Q59" s="39">
        <v>5723</v>
      </c>
      <c r="R59" s="39">
        <v>0</v>
      </c>
      <c r="S59" s="26" t="s">
        <v>241</v>
      </c>
    </row>
    <row r="60" spans="1:18" s="26" customFormat="1" ht="12.75" outlineLevel="2">
      <c r="A60" s="67">
        <v>2015</v>
      </c>
      <c r="B60" s="28">
        <v>46</v>
      </c>
      <c r="C60" s="65" t="s">
        <v>78</v>
      </c>
      <c r="D60" s="28">
        <v>510</v>
      </c>
      <c r="E60" s="28" t="s">
        <v>242</v>
      </c>
      <c r="F60" s="39">
        <v>263022</v>
      </c>
      <c r="G60" s="39">
        <v>83896</v>
      </c>
      <c r="H60" s="39">
        <v>134667</v>
      </c>
      <c r="I60" s="39">
        <v>14954</v>
      </c>
      <c r="J60" s="39">
        <v>1084</v>
      </c>
      <c r="K60" s="39">
        <v>0</v>
      </c>
      <c r="L60" s="39">
        <v>1725</v>
      </c>
      <c r="M60" s="39">
        <v>1054</v>
      </c>
      <c r="N60" s="39">
        <v>671</v>
      </c>
      <c r="O60" s="39">
        <v>0</v>
      </c>
      <c r="P60" s="39">
        <v>0</v>
      </c>
      <c r="Q60" s="39">
        <v>0</v>
      </c>
      <c r="R60" s="39">
        <v>0</v>
      </c>
    </row>
    <row r="61" spans="1:18" s="26" customFormat="1" ht="12.75" outlineLevel="2">
      <c r="A61" s="67">
        <v>2015</v>
      </c>
      <c r="B61" s="30">
        <v>47</v>
      </c>
      <c r="C61" s="70" t="s">
        <v>78</v>
      </c>
      <c r="D61" s="30">
        <v>511</v>
      </c>
      <c r="E61" s="30" t="s">
        <v>243</v>
      </c>
      <c r="F61" s="39">
        <v>0</v>
      </c>
      <c r="G61" s="39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</row>
    <row r="62" spans="1:18" ht="12.75" outlineLevel="1">
      <c r="A62" s="109"/>
      <c r="B62" s="117"/>
      <c r="C62" s="78" t="s">
        <v>81</v>
      </c>
      <c r="D62" s="33"/>
      <c r="E62" s="33"/>
      <c r="F62" s="33">
        <f aca="true" t="shared" si="4" ref="F62:R62">SUBTOTAL(9,F51:F61)</f>
        <v>9532270</v>
      </c>
      <c r="G62" s="33">
        <f t="shared" si="4"/>
        <v>5351863</v>
      </c>
      <c r="H62" s="33">
        <f t="shared" si="4"/>
        <v>3316133</v>
      </c>
      <c r="I62" s="33">
        <f t="shared" si="4"/>
        <v>662899</v>
      </c>
      <c r="J62" s="33">
        <f t="shared" si="4"/>
        <v>535107</v>
      </c>
      <c r="K62" s="33">
        <f t="shared" si="4"/>
        <v>19603</v>
      </c>
      <c r="L62" s="33">
        <f t="shared" si="4"/>
        <v>64997</v>
      </c>
      <c r="M62" s="33">
        <f t="shared" si="4"/>
        <v>14023</v>
      </c>
      <c r="N62" s="33">
        <f t="shared" si="4"/>
        <v>39921</v>
      </c>
      <c r="O62" s="33">
        <f t="shared" si="4"/>
        <v>671</v>
      </c>
      <c r="P62" s="33">
        <f t="shared" si="4"/>
        <v>359</v>
      </c>
      <c r="Q62" s="33">
        <f t="shared" si="4"/>
        <v>187676</v>
      </c>
      <c r="R62" s="35">
        <f t="shared" si="4"/>
        <v>119371</v>
      </c>
    </row>
    <row r="63" spans="1:18" s="26" customFormat="1" ht="12.75" outlineLevel="2">
      <c r="A63" s="67">
        <v>2015</v>
      </c>
      <c r="B63" s="37">
        <v>48</v>
      </c>
      <c r="C63" s="75" t="s">
        <v>82</v>
      </c>
      <c r="D63" s="37">
        <v>601</v>
      </c>
      <c r="E63" s="37" t="s">
        <v>244</v>
      </c>
      <c r="F63" s="39">
        <v>1202161</v>
      </c>
      <c r="G63" s="39">
        <v>348633</v>
      </c>
      <c r="H63" s="39">
        <v>543733</v>
      </c>
      <c r="I63" s="39">
        <v>33314</v>
      </c>
      <c r="J63" s="39">
        <v>7117</v>
      </c>
      <c r="K63" s="39">
        <v>0</v>
      </c>
      <c r="L63" s="39">
        <v>11890</v>
      </c>
      <c r="M63" s="39">
        <v>3302</v>
      </c>
      <c r="N63" s="39">
        <v>7806</v>
      </c>
      <c r="O63" s="39">
        <v>307</v>
      </c>
      <c r="P63" s="39">
        <v>76</v>
      </c>
      <c r="Q63" s="39">
        <v>8345</v>
      </c>
      <c r="R63" s="39">
        <v>23100</v>
      </c>
    </row>
    <row r="64" spans="1:18" s="26" customFormat="1" ht="12.75" outlineLevel="2">
      <c r="A64" s="67">
        <v>2015</v>
      </c>
      <c r="B64" s="28">
        <v>49</v>
      </c>
      <c r="C64" s="65" t="s">
        <v>82</v>
      </c>
      <c r="D64" s="28">
        <v>602</v>
      </c>
      <c r="E64" s="28" t="s">
        <v>245</v>
      </c>
      <c r="F64" s="39">
        <v>769123</v>
      </c>
      <c r="G64" s="39">
        <v>130425</v>
      </c>
      <c r="H64" s="39">
        <v>548332</v>
      </c>
      <c r="I64" s="39">
        <v>90366</v>
      </c>
      <c r="J64" s="39">
        <v>1965</v>
      </c>
      <c r="K64" s="39">
        <v>0</v>
      </c>
      <c r="L64" s="39">
        <v>6694</v>
      </c>
      <c r="M64" s="39">
        <v>920</v>
      </c>
      <c r="N64" s="39">
        <v>5682</v>
      </c>
      <c r="O64" s="39">
        <v>92</v>
      </c>
      <c r="P64" s="39">
        <v>68</v>
      </c>
      <c r="Q64" s="39">
        <v>8608</v>
      </c>
      <c r="R64" s="39">
        <v>0</v>
      </c>
    </row>
    <row r="65" spans="1:18" s="26" customFormat="1" ht="12.75" outlineLevel="2">
      <c r="A65" s="67">
        <v>2015</v>
      </c>
      <c r="B65" s="28">
        <v>50</v>
      </c>
      <c r="C65" s="65" t="s">
        <v>82</v>
      </c>
      <c r="D65" s="28">
        <v>603</v>
      </c>
      <c r="E65" s="28" t="s">
        <v>246</v>
      </c>
      <c r="F65" s="39">
        <v>530762</v>
      </c>
      <c r="G65" s="39">
        <v>153176</v>
      </c>
      <c r="H65" s="39">
        <v>349483</v>
      </c>
      <c r="I65" s="39">
        <v>23190</v>
      </c>
      <c r="J65" s="39">
        <v>778</v>
      </c>
      <c r="K65" s="39">
        <v>0</v>
      </c>
      <c r="L65" s="39">
        <v>7706</v>
      </c>
      <c r="M65" s="39">
        <v>1605</v>
      </c>
      <c r="N65" s="39">
        <v>4632</v>
      </c>
      <c r="O65" s="39">
        <v>329</v>
      </c>
      <c r="P65" s="39">
        <v>0</v>
      </c>
      <c r="Q65" s="39">
        <v>1212</v>
      </c>
      <c r="R65" s="39">
        <v>22884</v>
      </c>
    </row>
    <row r="66" spans="1:18" s="26" customFormat="1" ht="12.75" outlineLevel="2">
      <c r="A66" s="67">
        <v>2015</v>
      </c>
      <c r="B66" s="30">
        <v>51</v>
      </c>
      <c r="C66" s="70" t="s">
        <v>82</v>
      </c>
      <c r="D66" s="30">
        <v>604</v>
      </c>
      <c r="E66" s="30" t="s">
        <v>247</v>
      </c>
      <c r="F66" s="39">
        <v>734294</v>
      </c>
      <c r="G66" s="39">
        <v>170975</v>
      </c>
      <c r="H66" s="39">
        <v>383930</v>
      </c>
      <c r="I66" s="39">
        <v>43298</v>
      </c>
      <c r="J66" s="39">
        <v>20473</v>
      </c>
      <c r="K66" s="39">
        <v>285</v>
      </c>
      <c r="L66" s="39">
        <v>14408</v>
      </c>
      <c r="M66" s="39">
        <v>1541</v>
      </c>
      <c r="N66" s="39">
        <v>11492</v>
      </c>
      <c r="O66" s="39">
        <v>56</v>
      </c>
      <c r="P66" s="39">
        <v>156</v>
      </c>
      <c r="Q66" s="39">
        <v>10231</v>
      </c>
      <c r="R66" s="39">
        <v>0</v>
      </c>
    </row>
    <row r="67" spans="1:18" s="26" customFormat="1" ht="12.75" outlineLevel="2">
      <c r="A67" s="80">
        <v>2015</v>
      </c>
      <c r="B67" s="42">
        <v>52</v>
      </c>
      <c r="C67" s="81" t="s">
        <v>82</v>
      </c>
      <c r="D67" s="42">
        <v>605</v>
      </c>
      <c r="E67" s="42" t="s">
        <v>248</v>
      </c>
      <c r="F67" s="39">
        <v>315430</v>
      </c>
      <c r="G67" s="39">
        <v>16077</v>
      </c>
      <c r="H67" s="39">
        <v>238082</v>
      </c>
      <c r="I67" s="39">
        <v>12767</v>
      </c>
      <c r="J67" s="39">
        <v>7297</v>
      </c>
      <c r="K67" s="39">
        <v>0</v>
      </c>
      <c r="L67" s="39">
        <v>11477</v>
      </c>
      <c r="M67" s="39">
        <v>638</v>
      </c>
      <c r="N67" s="39">
        <v>9919</v>
      </c>
      <c r="O67" s="39">
        <v>1</v>
      </c>
      <c r="P67" s="39">
        <v>1</v>
      </c>
      <c r="Q67" s="39">
        <v>2061</v>
      </c>
      <c r="R67" s="39">
        <v>0</v>
      </c>
    </row>
    <row r="68" spans="1:18" ht="12.75" outlineLevel="1">
      <c r="A68" s="71"/>
      <c r="B68" s="121"/>
      <c r="C68" s="78" t="s">
        <v>83</v>
      </c>
      <c r="D68" s="33"/>
      <c r="E68" s="33"/>
      <c r="F68" s="33">
        <f aca="true" t="shared" si="5" ref="F68:R68">SUBTOTAL(9,F63:F67)</f>
        <v>3551770</v>
      </c>
      <c r="G68" s="33">
        <f t="shared" si="5"/>
        <v>819286</v>
      </c>
      <c r="H68" s="33">
        <f t="shared" si="5"/>
        <v>2063560</v>
      </c>
      <c r="I68" s="33">
        <f t="shared" si="5"/>
        <v>202935</v>
      </c>
      <c r="J68" s="33">
        <f t="shared" si="5"/>
        <v>37630</v>
      </c>
      <c r="K68" s="33">
        <f t="shared" si="5"/>
        <v>285</v>
      </c>
      <c r="L68" s="33">
        <f t="shared" si="5"/>
        <v>52175</v>
      </c>
      <c r="M68" s="33">
        <f t="shared" si="5"/>
        <v>8006</v>
      </c>
      <c r="N68" s="33">
        <f t="shared" si="5"/>
        <v>39531</v>
      </c>
      <c r="O68" s="33">
        <f t="shared" si="5"/>
        <v>785</v>
      </c>
      <c r="P68" s="33">
        <f t="shared" si="5"/>
        <v>301</v>
      </c>
      <c r="Q68" s="33">
        <f t="shared" si="5"/>
        <v>30457</v>
      </c>
      <c r="R68" s="33">
        <f t="shared" si="5"/>
        <v>45984</v>
      </c>
    </row>
    <row r="69" spans="1:18" ht="12.75">
      <c r="A69" s="71"/>
      <c r="B69" s="121"/>
      <c r="C69" s="78" t="s">
        <v>84</v>
      </c>
      <c r="D69" s="33"/>
      <c r="E69" s="33"/>
      <c r="F69" s="33">
        <f aca="true" t="shared" si="6" ref="F69:R69">SUBTOTAL(9,F10:F67)</f>
        <v>34560092</v>
      </c>
      <c r="G69" s="33">
        <f t="shared" si="6"/>
        <v>13601157</v>
      </c>
      <c r="H69" s="33">
        <f t="shared" si="6"/>
        <v>17242536</v>
      </c>
      <c r="I69" s="33">
        <f t="shared" si="6"/>
        <v>1823416</v>
      </c>
      <c r="J69" s="33">
        <f t="shared" si="6"/>
        <v>956080</v>
      </c>
      <c r="K69" s="33">
        <f t="shared" si="6"/>
        <v>38668</v>
      </c>
      <c r="L69" s="33">
        <f t="shared" si="6"/>
        <v>469412</v>
      </c>
      <c r="M69" s="33">
        <f t="shared" si="6"/>
        <v>119988</v>
      </c>
      <c r="N69" s="33">
        <f t="shared" si="6"/>
        <v>318804</v>
      </c>
      <c r="O69" s="33">
        <f t="shared" si="6"/>
        <v>5588</v>
      </c>
      <c r="P69" s="33">
        <f t="shared" si="6"/>
        <v>3811</v>
      </c>
      <c r="Q69" s="33">
        <f t="shared" si="6"/>
        <v>872308</v>
      </c>
      <c r="R69" s="33">
        <f t="shared" si="6"/>
        <v>704250</v>
      </c>
    </row>
  </sheetData>
  <sheetProtection/>
  <mergeCells count="5">
    <mergeCell ref="B5:B8"/>
    <mergeCell ref="D5:D8"/>
    <mergeCell ref="G6:K6"/>
    <mergeCell ref="L6:P6"/>
    <mergeCell ref="M7:P7"/>
  </mergeCells>
  <printOptions/>
  <pageMargins left="1.2201388888888889" right="0.20972222222222223" top="0.8298611111111112" bottom="0.7701388888888889" header="0.5118055555555555" footer="0.5118055555555555"/>
  <pageSetup horizontalDpi="300" verticalDpi="300" orientation="portrait" paperSize="8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zoomScalePageLayoutView="0" workbookViewId="0" topLeftCell="H1">
      <selection activeCell="Y51" sqref="Y51"/>
    </sheetView>
  </sheetViews>
  <sheetFormatPr defaultColWidth="9.00390625" defaultRowHeight="12.75" outlineLevelRow="2"/>
  <cols>
    <col min="1" max="1" width="9.625" style="0" customWidth="1"/>
    <col min="2" max="2" width="4.75390625" style="0" customWidth="1"/>
    <col min="3" max="3" width="16.875" style="0" customWidth="1"/>
    <col min="4" max="4" width="8.125" style="0" customWidth="1"/>
    <col min="5" max="5" width="7.75390625" style="0" customWidth="1"/>
    <col min="6" max="6" width="9.00390625" style="0" customWidth="1"/>
    <col min="7" max="7" width="9.875" style="0" customWidth="1"/>
    <col min="8" max="8" width="10.25390625" style="0" customWidth="1"/>
    <col min="9" max="9" width="9.875" style="0" customWidth="1"/>
    <col min="10" max="10" width="10.25390625" style="0" customWidth="1"/>
    <col min="11" max="11" width="9.25390625" style="0" customWidth="1"/>
    <col min="12" max="12" width="8.00390625" style="0" customWidth="1"/>
    <col min="13" max="13" width="5.375" style="0" customWidth="1"/>
    <col min="14" max="15" width="7.00390625" style="0" customWidth="1"/>
    <col min="16" max="16" width="8.25390625" style="0" customWidth="1"/>
    <col min="17" max="17" width="7.75390625" style="0" customWidth="1"/>
    <col min="18" max="18" width="5.875" style="0" customWidth="1"/>
    <col min="19" max="19" width="5.00390625" style="0" customWidth="1"/>
    <col min="20" max="21" width="4.625" style="0" customWidth="1"/>
    <col min="22" max="22" width="5.875" style="0" customWidth="1"/>
    <col min="23" max="23" width="5.75390625" style="0" customWidth="1"/>
    <col min="24" max="24" width="6.00390625" style="0" customWidth="1"/>
  </cols>
  <sheetData>
    <row r="1" spans="1:24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1"/>
      <c r="B3" s="1"/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customHeight="1">
      <c r="A5" s="3" t="s">
        <v>0</v>
      </c>
      <c r="B5" s="122" t="s">
        <v>1</v>
      </c>
      <c r="C5" s="4" t="s">
        <v>2</v>
      </c>
      <c r="D5" s="123" t="s">
        <v>117</v>
      </c>
      <c r="E5" s="123"/>
      <c r="F5" s="123"/>
      <c r="G5" s="4" t="s">
        <v>118</v>
      </c>
      <c r="H5" s="123" t="s">
        <v>119</v>
      </c>
      <c r="I5" s="123"/>
      <c r="J5" s="123"/>
      <c r="K5" s="123"/>
      <c r="L5" s="123"/>
      <c r="M5" s="123" t="s">
        <v>120</v>
      </c>
      <c r="N5" s="123"/>
      <c r="O5" s="123"/>
      <c r="P5" s="124" t="s">
        <v>121</v>
      </c>
      <c r="Q5" s="124"/>
      <c r="R5" s="124"/>
      <c r="S5" s="124"/>
      <c r="T5" s="124"/>
      <c r="U5" s="124"/>
      <c r="V5" s="124"/>
      <c r="W5" s="124"/>
      <c r="X5" s="124"/>
    </row>
    <row r="6" spans="1:24" ht="12.75">
      <c r="A6" s="10" t="s">
        <v>10</v>
      </c>
      <c r="B6" s="122"/>
      <c r="C6" s="11" t="s">
        <v>11</v>
      </c>
      <c r="D6" s="87" t="s">
        <v>122</v>
      </c>
      <c r="E6" s="4" t="s">
        <v>123</v>
      </c>
      <c r="F6" s="4" t="s">
        <v>124</v>
      </c>
      <c r="G6" s="11" t="s">
        <v>125</v>
      </c>
      <c r="H6" s="3"/>
      <c r="I6" s="123" t="s">
        <v>126</v>
      </c>
      <c r="J6" s="123"/>
      <c r="K6" s="123"/>
      <c r="L6" s="123"/>
      <c r="M6" s="4" t="s">
        <v>127</v>
      </c>
      <c r="N6" s="3" t="s">
        <v>128</v>
      </c>
      <c r="O6" s="3" t="s">
        <v>129</v>
      </c>
      <c r="P6" s="123" t="s">
        <v>130</v>
      </c>
      <c r="Q6" s="123"/>
      <c r="R6" s="123"/>
      <c r="S6" s="123" t="s">
        <v>131</v>
      </c>
      <c r="T6" s="123"/>
      <c r="U6" s="3" t="s">
        <v>132</v>
      </c>
      <c r="V6" s="3" t="s">
        <v>133</v>
      </c>
      <c r="W6" s="88" t="s">
        <v>134</v>
      </c>
      <c r="X6" s="53"/>
    </row>
    <row r="7" spans="1:24" ht="12.75">
      <c r="A7" s="10" t="s">
        <v>10</v>
      </c>
      <c r="B7" s="122"/>
      <c r="C7" s="11" t="s">
        <v>23</v>
      </c>
      <c r="D7" s="87" t="s">
        <v>135</v>
      </c>
      <c r="E7" s="11" t="s">
        <v>136</v>
      </c>
      <c r="F7" s="11" t="s">
        <v>137</v>
      </c>
      <c r="G7" s="11" t="s">
        <v>138</v>
      </c>
      <c r="H7" s="10" t="s">
        <v>138</v>
      </c>
      <c r="I7" s="4" t="s">
        <v>139</v>
      </c>
      <c r="J7" s="4" t="s">
        <v>140</v>
      </c>
      <c r="K7" s="3" t="s">
        <v>141</v>
      </c>
      <c r="L7" s="3" t="s">
        <v>142</v>
      </c>
      <c r="M7" s="11" t="s">
        <v>143</v>
      </c>
      <c r="N7" s="10" t="s">
        <v>144</v>
      </c>
      <c r="O7" s="10" t="s">
        <v>145</v>
      </c>
      <c r="P7" s="3" t="s">
        <v>138</v>
      </c>
      <c r="Q7" s="3" t="s">
        <v>146</v>
      </c>
      <c r="R7" s="11" t="s">
        <v>147</v>
      </c>
      <c r="S7" s="4" t="s">
        <v>148</v>
      </c>
      <c r="T7" s="4" t="s">
        <v>149</v>
      </c>
      <c r="U7" s="10" t="s">
        <v>150</v>
      </c>
      <c r="V7" s="10" t="s">
        <v>20</v>
      </c>
      <c r="W7" s="7" t="s">
        <v>151</v>
      </c>
      <c r="X7" s="9"/>
    </row>
    <row r="8" spans="1:24" ht="12.75">
      <c r="A8" s="13"/>
      <c r="B8" s="122"/>
      <c r="C8" s="19" t="s">
        <v>35</v>
      </c>
      <c r="D8" s="89" t="s">
        <v>152</v>
      </c>
      <c r="E8" s="19" t="s">
        <v>153</v>
      </c>
      <c r="F8" s="89" t="s">
        <v>154</v>
      </c>
      <c r="G8" s="19"/>
      <c r="H8" s="13"/>
      <c r="I8" s="19" t="s">
        <v>155</v>
      </c>
      <c r="J8" s="19" t="s">
        <v>155</v>
      </c>
      <c r="K8" s="13" t="s">
        <v>156</v>
      </c>
      <c r="L8" s="13" t="s">
        <v>157</v>
      </c>
      <c r="M8" s="19" t="s">
        <v>158</v>
      </c>
      <c r="N8" s="13" t="s">
        <v>159</v>
      </c>
      <c r="O8" s="13" t="s">
        <v>159</v>
      </c>
      <c r="P8" s="13" t="s">
        <v>21</v>
      </c>
      <c r="Q8" s="13" t="s">
        <v>160</v>
      </c>
      <c r="R8" s="19" t="s">
        <v>161</v>
      </c>
      <c r="S8" s="19" t="s">
        <v>162</v>
      </c>
      <c r="T8" s="19" t="s">
        <v>163</v>
      </c>
      <c r="U8" s="13" t="s">
        <v>164</v>
      </c>
      <c r="V8" s="13" t="s">
        <v>165</v>
      </c>
      <c r="W8" s="56" t="s">
        <v>166</v>
      </c>
      <c r="X8" s="56" t="s">
        <v>167</v>
      </c>
    </row>
    <row r="9" spans="1:24" ht="12.75">
      <c r="A9" s="6">
        <v>2</v>
      </c>
      <c r="B9" s="6" t="s">
        <v>49</v>
      </c>
      <c r="C9" s="6" t="s">
        <v>50</v>
      </c>
      <c r="D9" s="6">
        <v>17</v>
      </c>
      <c r="E9" s="6">
        <v>18</v>
      </c>
      <c r="F9" s="6">
        <v>19</v>
      </c>
      <c r="G9" s="6">
        <v>20</v>
      </c>
      <c r="H9" s="6">
        <v>21</v>
      </c>
      <c r="I9" s="6">
        <v>22</v>
      </c>
      <c r="J9" s="6">
        <v>23</v>
      </c>
      <c r="K9" s="6">
        <v>24</v>
      </c>
      <c r="L9" s="6">
        <v>25</v>
      </c>
      <c r="M9" s="6">
        <v>26</v>
      </c>
      <c r="N9" s="6">
        <v>27</v>
      </c>
      <c r="O9" s="6">
        <v>28</v>
      </c>
      <c r="P9" s="6">
        <v>29</v>
      </c>
      <c r="Q9" s="6">
        <v>30</v>
      </c>
      <c r="R9" s="6">
        <v>31</v>
      </c>
      <c r="S9" s="6">
        <v>32</v>
      </c>
      <c r="T9" s="6">
        <v>33</v>
      </c>
      <c r="U9" s="6">
        <v>34</v>
      </c>
      <c r="V9" s="6">
        <v>35</v>
      </c>
      <c r="W9" s="6">
        <v>36</v>
      </c>
      <c r="X9" s="6">
        <v>37</v>
      </c>
    </row>
    <row r="10" spans="1:24" ht="12.75" hidden="1" outlineLevel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outlineLevel="2">
      <c r="A11" s="24">
        <v>1</v>
      </c>
      <c r="B11" s="24">
        <v>101</v>
      </c>
      <c r="C11" s="24" t="s">
        <v>52</v>
      </c>
      <c r="D11">
        <v>9861</v>
      </c>
      <c r="E11">
        <v>8862</v>
      </c>
      <c r="F11">
        <v>59166</v>
      </c>
      <c r="G11">
        <v>257950</v>
      </c>
      <c r="H11">
        <v>472438</v>
      </c>
      <c r="I11">
        <v>195339</v>
      </c>
      <c r="J11">
        <v>272353</v>
      </c>
      <c r="K11">
        <v>4168</v>
      </c>
      <c r="L11">
        <v>850</v>
      </c>
      <c r="M11">
        <v>21</v>
      </c>
      <c r="N11">
        <v>210</v>
      </c>
      <c r="O11">
        <v>352</v>
      </c>
      <c r="P11">
        <v>13612</v>
      </c>
      <c r="Q11">
        <v>2254</v>
      </c>
      <c r="R11">
        <v>95</v>
      </c>
      <c r="S11">
        <v>11</v>
      </c>
      <c r="T11">
        <v>2</v>
      </c>
      <c r="U11">
        <v>18</v>
      </c>
      <c r="V11">
        <v>16</v>
      </c>
      <c r="W11">
        <v>6</v>
      </c>
      <c r="X11">
        <v>4</v>
      </c>
    </row>
    <row r="12" spans="1:24" s="26" customFormat="1" ht="12.75" outlineLevel="2">
      <c r="A12" s="28">
        <v>2</v>
      </c>
      <c r="B12" s="28">
        <v>102</v>
      </c>
      <c r="C12" s="28" t="s">
        <v>52</v>
      </c>
      <c r="D12" s="26">
        <v>11112</v>
      </c>
      <c r="E12" s="26">
        <v>9871</v>
      </c>
      <c r="F12" s="26">
        <v>37830</v>
      </c>
      <c r="G12" s="26">
        <v>438710</v>
      </c>
      <c r="H12" s="26">
        <v>728301</v>
      </c>
      <c r="I12" s="26">
        <v>321393</v>
      </c>
      <c r="J12" s="26">
        <v>348604</v>
      </c>
      <c r="K12" s="26">
        <v>58304</v>
      </c>
      <c r="L12" s="26">
        <v>4360</v>
      </c>
      <c r="M12" s="26">
        <v>10</v>
      </c>
      <c r="N12" s="26">
        <v>42</v>
      </c>
      <c r="O12" s="26">
        <v>53</v>
      </c>
      <c r="P12" s="26">
        <v>57285</v>
      </c>
      <c r="Q12" s="26">
        <v>20904</v>
      </c>
      <c r="R12" s="26">
        <v>2</v>
      </c>
      <c r="S12" s="26">
        <v>3</v>
      </c>
      <c r="T12" s="26">
        <v>2</v>
      </c>
      <c r="U12" s="26">
        <v>5</v>
      </c>
      <c r="V12" s="26">
        <v>720</v>
      </c>
      <c r="W12" s="26">
        <v>310</v>
      </c>
      <c r="X12" s="26">
        <v>410</v>
      </c>
    </row>
    <row r="13" spans="1:24" s="26" customFormat="1" ht="12.75" outlineLevel="2">
      <c r="A13" s="28">
        <v>3</v>
      </c>
      <c r="B13" s="28">
        <v>103</v>
      </c>
      <c r="C13" s="28" t="s">
        <v>52</v>
      </c>
      <c r="D13" s="26">
        <v>6900</v>
      </c>
      <c r="E13" s="26">
        <v>4283</v>
      </c>
      <c r="F13" s="26">
        <v>27470</v>
      </c>
      <c r="G13" s="26">
        <v>147000</v>
      </c>
      <c r="H13" s="26">
        <v>441000</v>
      </c>
      <c r="I13" s="26">
        <v>63000</v>
      </c>
      <c r="J13" s="26">
        <v>366300</v>
      </c>
      <c r="K13" s="26">
        <v>12000</v>
      </c>
      <c r="L13" s="26">
        <v>10520</v>
      </c>
      <c r="M13" s="26">
        <v>0</v>
      </c>
      <c r="N13" s="26">
        <v>0</v>
      </c>
      <c r="O13" s="26">
        <v>0</v>
      </c>
      <c r="P13" s="26">
        <v>5812</v>
      </c>
      <c r="Q13" s="26">
        <v>626</v>
      </c>
      <c r="R13" s="26">
        <v>0</v>
      </c>
      <c r="S13" s="26">
        <v>10</v>
      </c>
      <c r="T13" s="26">
        <v>0</v>
      </c>
      <c r="U13" s="26">
        <v>12</v>
      </c>
      <c r="V13" s="26">
        <v>10</v>
      </c>
      <c r="W13" s="26">
        <v>10</v>
      </c>
      <c r="X13" s="26">
        <v>0</v>
      </c>
    </row>
    <row r="14" spans="1:24" s="26" customFormat="1" ht="12.75" outlineLevel="2">
      <c r="A14" s="30">
        <v>4</v>
      </c>
      <c r="B14" s="30">
        <v>104</v>
      </c>
      <c r="C14" s="30" t="s">
        <v>52</v>
      </c>
      <c r="D14" s="26">
        <v>716</v>
      </c>
      <c r="E14" s="26">
        <v>334</v>
      </c>
      <c r="F14" s="26">
        <v>716</v>
      </c>
      <c r="G14" s="26">
        <v>30116</v>
      </c>
      <c r="H14" s="26">
        <v>61473</v>
      </c>
      <c r="I14" s="26">
        <v>26651</v>
      </c>
      <c r="J14" s="26">
        <v>25539</v>
      </c>
      <c r="K14" s="26">
        <v>274</v>
      </c>
      <c r="L14" s="26">
        <v>51</v>
      </c>
      <c r="M14" s="26">
        <v>0</v>
      </c>
      <c r="N14" s="26">
        <v>0</v>
      </c>
      <c r="O14" s="26">
        <v>0</v>
      </c>
      <c r="P14" s="26">
        <v>2915</v>
      </c>
      <c r="Q14" s="26">
        <v>286</v>
      </c>
      <c r="R14" s="26">
        <v>0</v>
      </c>
      <c r="S14" s="26">
        <v>9</v>
      </c>
      <c r="T14" s="26">
        <v>8</v>
      </c>
      <c r="U14" s="26">
        <v>0</v>
      </c>
      <c r="V14" s="26">
        <v>0</v>
      </c>
      <c r="W14" s="26">
        <v>0</v>
      </c>
      <c r="X14" s="26">
        <v>0</v>
      </c>
    </row>
    <row r="15" spans="1:24" ht="12.75" outlineLevel="1">
      <c r="A15" s="33"/>
      <c r="B15" s="33"/>
      <c r="C15" s="90" t="s">
        <v>55</v>
      </c>
      <c r="D15" s="33">
        <f aca="true" t="shared" si="0" ref="D15:X15">SUBTOTAL(9,D11:D14)</f>
        <v>28589</v>
      </c>
      <c r="E15" s="33">
        <f t="shared" si="0"/>
        <v>23350</v>
      </c>
      <c r="F15" s="33">
        <f t="shared" si="0"/>
        <v>125182</v>
      </c>
      <c r="G15" s="33">
        <f t="shared" si="0"/>
        <v>873776</v>
      </c>
      <c r="H15" s="33">
        <f t="shared" si="0"/>
        <v>1703212</v>
      </c>
      <c r="I15" s="33">
        <f t="shared" si="0"/>
        <v>606383</v>
      </c>
      <c r="J15" s="33">
        <f t="shared" si="0"/>
        <v>1012796</v>
      </c>
      <c r="K15" s="33">
        <f t="shared" si="0"/>
        <v>74746</v>
      </c>
      <c r="L15" s="33">
        <f t="shared" si="0"/>
        <v>15781</v>
      </c>
      <c r="M15" s="33">
        <f t="shared" si="0"/>
        <v>31</v>
      </c>
      <c r="N15" s="33">
        <f t="shared" si="0"/>
        <v>252</v>
      </c>
      <c r="O15" s="33">
        <f t="shared" si="0"/>
        <v>405</v>
      </c>
      <c r="P15" s="33">
        <f t="shared" si="0"/>
        <v>79624</v>
      </c>
      <c r="Q15" s="33">
        <f t="shared" si="0"/>
        <v>24070</v>
      </c>
      <c r="R15" s="33">
        <f t="shared" si="0"/>
        <v>97</v>
      </c>
      <c r="S15" s="33">
        <f t="shared" si="0"/>
        <v>33</v>
      </c>
      <c r="T15" s="33">
        <f t="shared" si="0"/>
        <v>12</v>
      </c>
      <c r="U15" s="33">
        <f t="shared" si="0"/>
        <v>35</v>
      </c>
      <c r="V15" s="33">
        <f t="shared" si="0"/>
        <v>746</v>
      </c>
      <c r="W15" s="33">
        <f t="shared" si="0"/>
        <v>326</v>
      </c>
      <c r="X15" s="35">
        <f t="shared" si="0"/>
        <v>414</v>
      </c>
    </row>
    <row r="16" spans="1:24" s="26" customFormat="1" ht="13.5" customHeight="1" outlineLevel="2">
      <c r="A16" s="37">
        <v>5</v>
      </c>
      <c r="B16" s="37">
        <v>201</v>
      </c>
      <c r="C16" s="37" t="s">
        <v>56</v>
      </c>
      <c r="D16" s="76">
        <v>6293</v>
      </c>
      <c r="E16" s="39">
        <v>5441</v>
      </c>
      <c r="F16" s="39">
        <v>19873</v>
      </c>
      <c r="G16" s="39">
        <v>142070</v>
      </c>
      <c r="H16" s="39">
        <v>330308</v>
      </c>
      <c r="I16" s="39">
        <v>82630</v>
      </c>
      <c r="J16" s="39">
        <v>196574</v>
      </c>
      <c r="K16" s="39">
        <v>20080</v>
      </c>
      <c r="L16" s="39">
        <v>1500</v>
      </c>
      <c r="M16" s="39">
        <v>10</v>
      </c>
      <c r="N16" s="39">
        <v>332</v>
      </c>
      <c r="O16" s="39">
        <v>40</v>
      </c>
      <c r="P16" s="39">
        <v>15628</v>
      </c>
      <c r="Q16" s="39">
        <v>3072</v>
      </c>
      <c r="R16" s="39">
        <v>0</v>
      </c>
      <c r="S16" s="39">
        <v>18</v>
      </c>
      <c r="T16" s="39">
        <v>24</v>
      </c>
      <c r="U16" s="39">
        <v>0</v>
      </c>
      <c r="V16" s="39">
        <v>160</v>
      </c>
      <c r="W16" s="39">
        <v>6</v>
      </c>
      <c r="X16" s="39">
        <v>0</v>
      </c>
    </row>
    <row r="17" spans="1:30" s="26" customFormat="1" ht="12.75" outlineLevel="2">
      <c r="A17" s="28">
        <v>6</v>
      </c>
      <c r="B17" s="28">
        <v>202</v>
      </c>
      <c r="C17" s="28" t="s">
        <v>56</v>
      </c>
      <c r="D17" s="76">
        <v>14656</v>
      </c>
      <c r="E17" s="39">
        <v>12728</v>
      </c>
      <c r="F17" s="39">
        <v>42395</v>
      </c>
      <c r="G17" s="39">
        <v>407641</v>
      </c>
      <c r="H17" s="39">
        <v>1049610</v>
      </c>
      <c r="I17" s="39">
        <v>314960</v>
      </c>
      <c r="J17" s="39">
        <v>689934</v>
      </c>
      <c r="K17" s="39">
        <v>14512</v>
      </c>
      <c r="L17" s="39">
        <v>18658</v>
      </c>
      <c r="M17" s="39">
        <v>104</v>
      </c>
      <c r="N17" s="39">
        <v>106</v>
      </c>
      <c r="O17" s="39">
        <v>79</v>
      </c>
      <c r="P17" s="39">
        <v>22436</v>
      </c>
      <c r="Q17" s="39">
        <v>7944</v>
      </c>
      <c r="R17" s="39">
        <v>19</v>
      </c>
      <c r="S17" s="39">
        <v>22</v>
      </c>
      <c r="T17" s="39">
        <v>16</v>
      </c>
      <c r="U17" s="39">
        <v>0</v>
      </c>
      <c r="V17" s="39">
        <v>328</v>
      </c>
      <c r="W17" s="39">
        <v>8</v>
      </c>
      <c r="X17" s="39">
        <v>8</v>
      </c>
      <c r="Y17" s="39"/>
      <c r="Z17" s="39"/>
      <c r="AA17" s="39"/>
      <c r="AB17" s="39"/>
      <c r="AC17" s="39"/>
      <c r="AD17" s="39"/>
    </row>
    <row r="18" spans="1:24" s="26" customFormat="1" ht="12.75" outlineLevel="2">
      <c r="A18" s="28">
        <v>7</v>
      </c>
      <c r="B18" s="28">
        <v>203</v>
      </c>
      <c r="C18" s="28" t="s">
        <v>56</v>
      </c>
      <c r="D18" s="76">
        <v>9444</v>
      </c>
      <c r="E18" s="39">
        <v>8054</v>
      </c>
      <c r="F18" s="39">
        <v>47365</v>
      </c>
      <c r="G18" s="39">
        <v>249577</v>
      </c>
      <c r="H18" s="39">
        <v>515357</v>
      </c>
      <c r="I18" s="39">
        <v>146057</v>
      </c>
      <c r="J18" s="39">
        <v>353511</v>
      </c>
      <c r="K18" s="39">
        <v>1157</v>
      </c>
      <c r="L18" s="39">
        <v>10129</v>
      </c>
      <c r="M18" s="39">
        <v>22</v>
      </c>
      <c r="N18" s="39">
        <v>55</v>
      </c>
      <c r="O18" s="39">
        <v>31</v>
      </c>
      <c r="P18" s="39">
        <v>10028</v>
      </c>
      <c r="Q18" s="39">
        <v>5032</v>
      </c>
      <c r="R18" s="39">
        <v>11</v>
      </c>
      <c r="S18" s="39">
        <v>9</v>
      </c>
      <c r="T18" s="39">
        <v>1</v>
      </c>
      <c r="U18" s="39">
        <v>3</v>
      </c>
      <c r="V18" s="39">
        <v>368</v>
      </c>
      <c r="W18" s="39">
        <v>226</v>
      </c>
      <c r="X18" s="39">
        <v>142</v>
      </c>
    </row>
    <row r="19" spans="1:24" s="26" customFormat="1" ht="12.75" outlineLevel="2">
      <c r="A19" s="28">
        <v>8</v>
      </c>
      <c r="B19" s="28">
        <v>204</v>
      </c>
      <c r="C19" s="28" t="s">
        <v>56</v>
      </c>
      <c r="D19" s="76">
        <v>6351</v>
      </c>
      <c r="E19" s="39">
        <v>5953</v>
      </c>
      <c r="F19" s="39">
        <v>25681</v>
      </c>
      <c r="G19" s="39">
        <v>212710</v>
      </c>
      <c r="H19" s="39">
        <v>251492</v>
      </c>
      <c r="I19" s="39">
        <v>111610</v>
      </c>
      <c r="J19" s="39">
        <v>109638</v>
      </c>
      <c r="K19" s="39">
        <v>7160</v>
      </c>
      <c r="L19" s="39">
        <v>307</v>
      </c>
      <c r="M19" s="39">
        <v>40</v>
      </c>
      <c r="N19" s="39">
        <v>14</v>
      </c>
      <c r="O19" s="39">
        <v>26</v>
      </c>
      <c r="P19" s="39">
        <v>10450</v>
      </c>
      <c r="Q19" s="39">
        <v>9930</v>
      </c>
      <c r="R19" s="39">
        <v>220</v>
      </c>
      <c r="S19" s="39">
        <v>90</v>
      </c>
      <c r="T19" s="39">
        <v>45</v>
      </c>
      <c r="U19" s="39">
        <v>1</v>
      </c>
      <c r="V19" s="39">
        <v>502</v>
      </c>
      <c r="W19" s="39">
        <v>6</v>
      </c>
      <c r="X19" s="39">
        <v>0</v>
      </c>
    </row>
    <row r="20" spans="1:24" s="26" customFormat="1" ht="12.75" outlineLevel="2">
      <c r="A20" s="28">
        <v>9</v>
      </c>
      <c r="B20" s="28">
        <v>205</v>
      </c>
      <c r="C20" s="28" t="s">
        <v>56</v>
      </c>
      <c r="D20" s="76">
        <v>11445</v>
      </c>
      <c r="E20" s="39">
        <v>10600</v>
      </c>
      <c r="F20" s="39">
        <v>28015</v>
      </c>
      <c r="G20" s="39">
        <v>121001</v>
      </c>
      <c r="H20" s="39">
        <v>633191</v>
      </c>
      <c r="I20" s="39">
        <v>183026</v>
      </c>
      <c r="J20" s="39">
        <v>415412</v>
      </c>
      <c r="K20" s="39">
        <v>11527</v>
      </c>
      <c r="L20" s="39">
        <v>105</v>
      </c>
      <c r="M20" s="39">
        <v>38</v>
      </c>
      <c r="N20" s="39">
        <v>36</v>
      </c>
      <c r="O20" s="39">
        <v>120</v>
      </c>
      <c r="P20" s="39">
        <v>5977</v>
      </c>
      <c r="Q20" s="39">
        <v>2204</v>
      </c>
      <c r="R20" s="39">
        <v>14</v>
      </c>
      <c r="S20" s="39">
        <v>3</v>
      </c>
      <c r="T20" s="39">
        <v>1</v>
      </c>
      <c r="U20" s="39">
        <v>1</v>
      </c>
      <c r="V20" s="39">
        <v>96</v>
      </c>
      <c r="W20" s="39">
        <v>2</v>
      </c>
      <c r="X20" s="39">
        <v>2</v>
      </c>
    </row>
    <row r="21" spans="1:24" s="26" customFormat="1" ht="12.75" outlineLevel="2">
      <c r="A21" s="28">
        <v>10</v>
      </c>
      <c r="B21" s="28">
        <v>206</v>
      </c>
      <c r="C21" s="28" t="s">
        <v>56</v>
      </c>
      <c r="D21" s="76">
        <v>2900</v>
      </c>
      <c r="E21" s="39">
        <v>2107</v>
      </c>
      <c r="F21" s="39">
        <v>5325</v>
      </c>
      <c r="G21" s="39">
        <v>71201</v>
      </c>
      <c r="H21" s="39">
        <v>191529</v>
      </c>
      <c r="I21" s="39">
        <v>29096</v>
      </c>
      <c r="J21" s="39">
        <v>156555</v>
      </c>
      <c r="K21" s="39">
        <v>5629</v>
      </c>
      <c r="L21" s="39">
        <v>249</v>
      </c>
      <c r="M21" s="39">
        <v>0</v>
      </c>
      <c r="N21" s="39">
        <v>0</v>
      </c>
      <c r="O21" s="39">
        <v>0</v>
      </c>
      <c r="P21" s="39">
        <v>1173</v>
      </c>
      <c r="Q21" s="39">
        <v>678</v>
      </c>
      <c r="R21" s="39">
        <v>7</v>
      </c>
      <c r="S21" s="39">
        <v>3</v>
      </c>
      <c r="T21" s="39">
        <v>3</v>
      </c>
      <c r="U21" s="39">
        <v>0</v>
      </c>
      <c r="V21" s="39">
        <v>0</v>
      </c>
      <c r="W21" s="39">
        <v>0</v>
      </c>
      <c r="X21" s="39">
        <v>0</v>
      </c>
    </row>
    <row r="22" spans="1:24" s="26" customFormat="1" ht="12.75" outlineLevel="2">
      <c r="A22" s="28">
        <v>11</v>
      </c>
      <c r="B22" s="28">
        <v>207</v>
      </c>
      <c r="C22" s="28" t="s">
        <v>56</v>
      </c>
      <c r="D22" s="76">
        <v>9980</v>
      </c>
      <c r="E22" s="39">
        <v>8811</v>
      </c>
      <c r="F22" s="39">
        <v>34486</v>
      </c>
      <c r="G22" s="39">
        <v>373774</v>
      </c>
      <c r="H22" s="39">
        <v>406650</v>
      </c>
      <c r="I22" s="39">
        <v>114874</v>
      </c>
      <c r="J22" s="39">
        <v>192179</v>
      </c>
      <c r="K22" s="39">
        <v>22055</v>
      </c>
      <c r="L22" s="39">
        <v>800</v>
      </c>
      <c r="M22" s="39">
        <v>31</v>
      </c>
      <c r="N22" s="39">
        <v>423</v>
      </c>
      <c r="O22" s="39">
        <v>144</v>
      </c>
      <c r="P22" s="39">
        <v>23819</v>
      </c>
      <c r="Q22" s="39">
        <v>2300</v>
      </c>
      <c r="R22" s="39">
        <v>15</v>
      </c>
      <c r="S22" s="39">
        <v>16</v>
      </c>
      <c r="T22" s="39">
        <v>4</v>
      </c>
      <c r="U22" s="39">
        <v>0</v>
      </c>
      <c r="V22" s="39">
        <v>298</v>
      </c>
      <c r="W22" s="39">
        <v>282</v>
      </c>
      <c r="X22" s="39">
        <v>16</v>
      </c>
    </row>
    <row r="23" spans="1:24" s="26" customFormat="1" ht="12.75" outlineLevel="2">
      <c r="A23" s="28">
        <v>12</v>
      </c>
      <c r="B23" s="28">
        <v>208</v>
      </c>
      <c r="C23" s="28" t="s">
        <v>56</v>
      </c>
      <c r="D23" s="76">
        <v>4447</v>
      </c>
      <c r="E23" s="39">
        <v>4332</v>
      </c>
      <c r="F23" s="39">
        <v>9306</v>
      </c>
      <c r="G23" s="39">
        <v>42018</v>
      </c>
      <c r="H23" s="39">
        <v>27163</v>
      </c>
      <c r="I23" s="39">
        <v>4591</v>
      </c>
      <c r="J23" s="39">
        <v>23595</v>
      </c>
      <c r="K23" s="39">
        <v>28</v>
      </c>
      <c r="L23" s="39">
        <v>12</v>
      </c>
      <c r="M23" s="39">
        <v>0</v>
      </c>
      <c r="N23" s="39">
        <v>0</v>
      </c>
      <c r="O23" s="39">
        <v>0</v>
      </c>
      <c r="P23" s="39">
        <v>2782</v>
      </c>
      <c r="Q23" s="39">
        <v>955</v>
      </c>
      <c r="R23" s="39">
        <v>26</v>
      </c>
      <c r="S23" s="39">
        <v>4</v>
      </c>
      <c r="T23" s="39">
        <v>0</v>
      </c>
      <c r="U23" s="39">
        <v>0</v>
      </c>
      <c r="V23" s="39">
        <v>1149</v>
      </c>
      <c r="W23" s="39">
        <v>1149</v>
      </c>
      <c r="X23" s="39">
        <v>0</v>
      </c>
    </row>
    <row r="24" spans="1:24" s="26" customFormat="1" ht="12.75" outlineLevel="2">
      <c r="A24" s="28">
        <v>13</v>
      </c>
      <c r="B24" s="28">
        <v>209</v>
      </c>
      <c r="C24" s="28" t="s">
        <v>56</v>
      </c>
      <c r="D24" s="76">
        <v>1510</v>
      </c>
      <c r="E24" s="39">
        <v>1423</v>
      </c>
      <c r="F24" s="39">
        <v>2740</v>
      </c>
      <c r="G24" s="39">
        <v>25764</v>
      </c>
      <c r="H24" s="39">
        <v>31934</v>
      </c>
      <c r="I24" s="39">
        <v>2107</v>
      </c>
      <c r="J24" s="39">
        <v>15364</v>
      </c>
      <c r="K24" s="39">
        <v>1966</v>
      </c>
      <c r="L24" s="39">
        <v>0</v>
      </c>
      <c r="M24" s="39">
        <v>6</v>
      </c>
      <c r="N24" s="39">
        <v>51</v>
      </c>
      <c r="O24" s="39">
        <v>89</v>
      </c>
      <c r="P24" s="39">
        <v>9764</v>
      </c>
      <c r="Q24" s="39">
        <v>5711</v>
      </c>
      <c r="R24" s="39">
        <v>10</v>
      </c>
      <c r="S24" s="39">
        <v>10</v>
      </c>
      <c r="T24" s="39">
        <v>12</v>
      </c>
      <c r="U24" s="39">
        <v>0</v>
      </c>
      <c r="V24" s="39">
        <v>0</v>
      </c>
      <c r="W24" s="39">
        <v>0</v>
      </c>
      <c r="X24" s="39">
        <v>0</v>
      </c>
    </row>
    <row r="25" spans="1:24" s="26" customFormat="1" ht="12.75" outlineLevel="2">
      <c r="A25" s="28">
        <v>14</v>
      </c>
      <c r="B25" s="28">
        <v>210</v>
      </c>
      <c r="C25" s="28" t="s">
        <v>56</v>
      </c>
      <c r="D25" s="76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s="26" customFormat="1" ht="12.75" outlineLevel="2">
      <c r="A26" s="28">
        <v>15</v>
      </c>
      <c r="B26" s="28">
        <v>211</v>
      </c>
      <c r="C26" s="28" t="s">
        <v>56</v>
      </c>
      <c r="D26" s="76">
        <v>2455</v>
      </c>
      <c r="E26" s="39">
        <v>2347</v>
      </c>
      <c r="F26" s="39">
        <v>3221</v>
      </c>
      <c r="G26" s="39">
        <v>23198</v>
      </c>
      <c r="H26" s="39">
        <v>18411</v>
      </c>
      <c r="I26" s="39">
        <v>1997</v>
      </c>
      <c r="J26" s="39">
        <v>16150</v>
      </c>
      <c r="K26" s="39">
        <v>250</v>
      </c>
      <c r="L26" s="39">
        <v>2</v>
      </c>
      <c r="M26" s="39">
        <v>0</v>
      </c>
      <c r="N26" s="39">
        <v>0</v>
      </c>
      <c r="O26" s="39">
        <v>0</v>
      </c>
      <c r="P26" s="39">
        <v>987</v>
      </c>
      <c r="Q26" s="39">
        <v>51</v>
      </c>
      <c r="R26" s="39">
        <v>6</v>
      </c>
      <c r="S26" s="39">
        <v>4</v>
      </c>
      <c r="T26" s="39">
        <v>21</v>
      </c>
      <c r="U26" s="39">
        <v>4</v>
      </c>
      <c r="V26" s="39">
        <v>0</v>
      </c>
      <c r="W26" s="39">
        <v>0</v>
      </c>
      <c r="X26" s="39">
        <v>0</v>
      </c>
    </row>
    <row r="27" spans="1:24" s="26" customFormat="1" ht="12.75" outlineLevel="2">
      <c r="A27" s="28">
        <v>16</v>
      </c>
      <c r="B27" s="28">
        <v>212</v>
      </c>
      <c r="C27" s="28" t="s">
        <v>56</v>
      </c>
      <c r="D27" s="76">
        <v>1213</v>
      </c>
      <c r="E27" s="39">
        <v>1103</v>
      </c>
      <c r="F27" s="39">
        <v>2156</v>
      </c>
      <c r="G27" s="39">
        <v>15998</v>
      </c>
      <c r="H27" s="39">
        <v>32795</v>
      </c>
      <c r="I27" s="39">
        <v>1445</v>
      </c>
      <c r="J27" s="39">
        <v>27564</v>
      </c>
      <c r="K27" s="39">
        <v>30</v>
      </c>
      <c r="L27" s="39">
        <v>43</v>
      </c>
      <c r="M27" s="39">
        <v>12</v>
      </c>
      <c r="N27" s="39">
        <v>4</v>
      </c>
      <c r="O27" s="39">
        <v>8</v>
      </c>
      <c r="P27" s="39">
        <v>1828</v>
      </c>
      <c r="Q27" s="39">
        <v>632</v>
      </c>
      <c r="R27" s="39">
        <v>3</v>
      </c>
      <c r="S27" s="39">
        <v>3</v>
      </c>
      <c r="T27" s="39">
        <v>3</v>
      </c>
      <c r="U27" s="39">
        <v>0</v>
      </c>
      <c r="V27" s="39">
        <v>16</v>
      </c>
      <c r="W27" s="39">
        <v>4</v>
      </c>
      <c r="X27" s="39">
        <v>0</v>
      </c>
    </row>
    <row r="28" spans="1:24" s="26" customFormat="1" ht="12.75" outlineLevel="2">
      <c r="A28" s="28">
        <v>17</v>
      </c>
      <c r="B28" s="28">
        <v>213</v>
      </c>
      <c r="C28" s="28" t="s">
        <v>56</v>
      </c>
      <c r="D28" s="76">
        <v>1764</v>
      </c>
      <c r="E28" s="39">
        <v>1533</v>
      </c>
      <c r="F28" s="39">
        <v>2792</v>
      </c>
      <c r="G28" s="39">
        <v>35025</v>
      </c>
      <c r="H28" s="39">
        <v>85215</v>
      </c>
      <c r="I28" s="39">
        <v>17301</v>
      </c>
      <c r="J28" s="39">
        <v>52561</v>
      </c>
      <c r="K28" s="39">
        <v>2310</v>
      </c>
      <c r="L28" s="39">
        <v>7000</v>
      </c>
      <c r="M28" s="39">
        <v>11</v>
      </c>
      <c r="N28" s="39">
        <v>32</v>
      </c>
      <c r="O28" s="39">
        <v>75</v>
      </c>
      <c r="P28" s="39">
        <v>582</v>
      </c>
      <c r="Q28" s="39">
        <v>292</v>
      </c>
      <c r="R28" s="39">
        <v>14</v>
      </c>
      <c r="S28" s="39">
        <v>9</v>
      </c>
      <c r="T28" s="39">
        <v>5</v>
      </c>
      <c r="U28" s="39">
        <v>0</v>
      </c>
      <c r="V28" s="39">
        <v>90</v>
      </c>
      <c r="W28" s="39">
        <v>90</v>
      </c>
      <c r="X28" s="39">
        <v>0</v>
      </c>
    </row>
    <row r="29" spans="1:24" s="26" customFormat="1" ht="12.75" outlineLevel="2">
      <c r="A29" s="30">
        <v>18</v>
      </c>
      <c r="B29" s="30">
        <v>214</v>
      </c>
      <c r="C29" s="30" t="s">
        <v>56</v>
      </c>
      <c r="D29" s="76">
        <v>773</v>
      </c>
      <c r="E29" s="39">
        <v>677</v>
      </c>
      <c r="F29" s="39">
        <v>1540</v>
      </c>
      <c r="G29" s="39">
        <v>16193</v>
      </c>
      <c r="H29" s="39">
        <v>15673</v>
      </c>
      <c r="I29" s="39">
        <v>31</v>
      </c>
      <c r="J29" s="39">
        <v>11632</v>
      </c>
      <c r="K29" s="39">
        <v>141</v>
      </c>
      <c r="L29" s="39">
        <v>0</v>
      </c>
      <c r="M29" s="39">
        <v>0</v>
      </c>
      <c r="N29" s="39">
        <v>0</v>
      </c>
      <c r="O29" s="39">
        <v>0</v>
      </c>
      <c r="P29" s="39">
        <v>159</v>
      </c>
      <c r="Q29" s="39">
        <v>83</v>
      </c>
      <c r="R29" s="39">
        <v>5</v>
      </c>
      <c r="S29" s="39">
        <v>0</v>
      </c>
      <c r="T29" s="39">
        <v>0</v>
      </c>
      <c r="U29" s="39">
        <v>0</v>
      </c>
      <c r="V29" s="39">
        <v>10</v>
      </c>
      <c r="W29" s="39">
        <v>10</v>
      </c>
      <c r="X29" s="39">
        <v>0</v>
      </c>
    </row>
    <row r="30" spans="1:24" ht="12.75" outlineLevel="1">
      <c r="A30" s="33"/>
      <c r="B30" s="33"/>
      <c r="C30" s="38" t="s">
        <v>65</v>
      </c>
      <c r="D30" s="33">
        <f aca="true" t="shared" si="1" ref="D30:X30">SUBTOTAL(9,D16:D29)</f>
        <v>73231</v>
      </c>
      <c r="E30" s="33">
        <f t="shared" si="1"/>
        <v>65109</v>
      </c>
      <c r="F30" s="33">
        <f t="shared" si="1"/>
        <v>224895</v>
      </c>
      <c r="G30" s="33">
        <f t="shared" si="1"/>
        <v>1736170</v>
      </c>
      <c r="H30" s="33">
        <f t="shared" si="1"/>
        <v>3589328</v>
      </c>
      <c r="I30" s="33">
        <f t="shared" si="1"/>
        <v>1009725</v>
      </c>
      <c r="J30" s="33">
        <f t="shared" si="1"/>
        <v>2260669</v>
      </c>
      <c r="K30" s="33">
        <f t="shared" si="1"/>
        <v>86845</v>
      </c>
      <c r="L30" s="33">
        <f t="shared" si="1"/>
        <v>38805</v>
      </c>
      <c r="M30" s="33">
        <f t="shared" si="1"/>
        <v>274</v>
      </c>
      <c r="N30" s="33">
        <f t="shared" si="1"/>
        <v>1053</v>
      </c>
      <c r="O30" s="33">
        <f t="shared" si="1"/>
        <v>612</v>
      </c>
      <c r="P30" s="33">
        <f t="shared" si="1"/>
        <v>105613</v>
      </c>
      <c r="Q30" s="33">
        <f t="shared" si="1"/>
        <v>38884</v>
      </c>
      <c r="R30" s="33">
        <f t="shared" si="1"/>
        <v>350</v>
      </c>
      <c r="S30" s="33">
        <f t="shared" si="1"/>
        <v>191</v>
      </c>
      <c r="T30" s="33">
        <f t="shared" si="1"/>
        <v>135</v>
      </c>
      <c r="U30" s="33">
        <f t="shared" si="1"/>
        <v>9</v>
      </c>
      <c r="V30" s="33">
        <f t="shared" si="1"/>
        <v>3017</v>
      </c>
      <c r="W30" s="33">
        <f t="shared" si="1"/>
        <v>1783</v>
      </c>
      <c r="X30" s="35">
        <f t="shared" si="1"/>
        <v>168</v>
      </c>
    </row>
    <row r="31" spans="1:24" s="26" customFormat="1" ht="12.75" outlineLevel="2">
      <c r="A31" s="37">
        <v>19</v>
      </c>
      <c r="B31" s="37">
        <v>301</v>
      </c>
      <c r="C31" s="37" t="s">
        <v>66</v>
      </c>
      <c r="D31" s="76">
        <v>7501</v>
      </c>
      <c r="E31" s="39">
        <v>7314</v>
      </c>
      <c r="F31" s="39">
        <v>20163</v>
      </c>
      <c r="G31" s="39">
        <v>163754</v>
      </c>
      <c r="H31" s="39">
        <v>297460</v>
      </c>
      <c r="I31" s="39">
        <v>94372</v>
      </c>
      <c r="J31" s="39">
        <v>195009</v>
      </c>
      <c r="K31" s="39">
        <v>8079</v>
      </c>
      <c r="L31" s="39">
        <v>10188</v>
      </c>
      <c r="M31" s="39">
        <v>130</v>
      </c>
      <c r="N31" s="39">
        <v>82</v>
      </c>
      <c r="O31" s="39">
        <v>51</v>
      </c>
      <c r="P31" s="39">
        <v>12399</v>
      </c>
      <c r="Q31" s="39">
        <v>3902</v>
      </c>
      <c r="R31" s="39">
        <v>10</v>
      </c>
      <c r="S31" s="39">
        <v>6</v>
      </c>
      <c r="T31" s="39">
        <v>0</v>
      </c>
      <c r="U31" s="39">
        <v>1</v>
      </c>
      <c r="V31" s="39">
        <v>50</v>
      </c>
      <c r="W31" s="39">
        <v>0</v>
      </c>
      <c r="X31" s="39">
        <v>0</v>
      </c>
    </row>
    <row r="32" spans="1:24" s="26" customFormat="1" ht="12.75" outlineLevel="2">
      <c r="A32" s="28">
        <v>20</v>
      </c>
      <c r="B32" s="28">
        <v>302</v>
      </c>
      <c r="C32" s="28" t="s">
        <v>66</v>
      </c>
      <c r="D32" s="76">
        <v>11192</v>
      </c>
      <c r="E32" s="39">
        <v>9134</v>
      </c>
      <c r="F32" s="39">
        <v>22538</v>
      </c>
      <c r="G32" s="39">
        <v>216173</v>
      </c>
      <c r="H32" s="39">
        <v>163572</v>
      </c>
      <c r="I32" s="39">
        <v>86693</v>
      </c>
      <c r="J32" s="39">
        <v>65841</v>
      </c>
      <c r="K32" s="39">
        <v>8869</v>
      </c>
      <c r="L32" s="39">
        <v>6504</v>
      </c>
      <c r="M32" s="39">
        <v>35</v>
      </c>
      <c r="N32" s="39">
        <v>17</v>
      </c>
      <c r="O32" s="39">
        <v>36</v>
      </c>
      <c r="P32" s="39">
        <v>46504</v>
      </c>
      <c r="Q32" s="39">
        <v>764</v>
      </c>
      <c r="R32" s="39">
        <v>3</v>
      </c>
      <c r="S32" s="39">
        <v>0</v>
      </c>
      <c r="T32" s="39">
        <v>0</v>
      </c>
      <c r="U32" s="39">
        <v>0</v>
      </c>
      <c r="V32" s="39">
        <v>410</v>
      </c>
      <c r="W32" s="39">
        <v>244</v>
      </c>
      <c r="X32" s="39">
        <v>166</v>
      </c>
    </row>
    <row r="33" spans="1:24" s="26" customFormat="1" ht="12.75" outlineLevel="2">
      <c r="A33" s="28">
        <v>21</v>
      </c>
      <c r="B33" s="28">
        <v>303</v>
      </c>
      <c r="C33" s="28" t="s">
        <v>66</v>
      </c>
      <c r="D33" s="76">
        <v>7160</v>
      </c>
      <c r="E33" s="39">
        <v>6692</v>
      </c>
      <c r="F33" s="39">
        <v>21134</v>
      </c>
      <c r="G33" s="39">
        <v>241413</v>
      </c>
      <c r="H33" s="39">
        <v>555024</v>
      </c>
      <c r="I33" s="39">
        <v>150584</v>
      </c>
      <c r="J33" s="39">
        <v>374256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9397</v>
      </c>
      <c r="Q33" s="39">
        <v>2657</v>
      </c>
      <c r="R33" s="39">
        <v>93</v>
      </c>
      <c r="S33" s="39">
        <v>0</v>
      </c>
      <c r="T33" s="39">
        <v>0</v>
      </c>
      <c r="U33" s="39">
        <v>0</v>
      </c>
      <c r="V33" s="39">
        <v>55</v>
      </c>
      <c r="W33" s="39">
        <v>40</v>
      </c>
      <c r="X33" s="39">
        <v>15</v>
      </c>
    </row>
    <row r="34" spans="1:24" s="26" customFormat="1" ht="12.75" outlineLevel="2">
      <c r="A34" s="28">
        <v>22</v>
      </c>
      <c r="B34" s="28">
        <v>304</v>
      </c>
      <c r="C34" s="28" t="s">
        <v>66</v>
      </c>
      <c r="D34" s="76">
        <v>5295</v>
      </c>
      <c r="E34" s="39">
        <v>4191</v>
      </c>
      <c r="F34" s="39">
        <v>17246</v>
      </c>
      <c r="G34" s="39">
        <v>227826</v>
      </c>
      <c r="H34" s="39">
        <v>548932</v>
      </c>
      <c r="I34" s="39">
        <v>234317</v>
      </c>
      <c r="J34" s="39">
        <v>295742</v>
      </c>
      <c r="K34" s="39">
        <v>18680</v>
      </c>
      <c r="L34" s="39">
        <v>536</v>
      </c>
      <c r="M34" s="39">
        <v>0</v>
      </c>
      <c r="N34" s="39">
        <v>0</v>
      </c>
      <c r="O34" s="39">
        <v>0</v>
      </c>
      <c r="P34" s="39">
        <v>6323</v>
      </c>
      <c r="Q34" s="39">
        <v>2112</v>
      </c>
      <c r="R34" s="39">
        <v>48</v>
      </c>
      <c r="S34" s="39">
        <v>2</v>
      </c>
      <c r="T34" s="39">
        <v>5</v>
      </c>
      <c r="U34" s="39">
        <v>6</v>
      </c>
      <c r="V34" s="39">
        <v>82</v>
      </c>
      <c r="W34" s="39">
        <v>2</v>
      </c>
      <c r="X34" s="39">
        <v>2</v>
      </c>
    </row>
    <row r="35" spans="1:24" s="26" customFormat="1" ht="12.75" outlineLevel="2">
      <c r="A35" s="28">
        <v>23</v>
      </c>
      <c r="B35" s="28">
        <v>305</v>
      </c>
      <c r="C35" s="28" t="s">
        <v>66</v>
      </c>
      <c r="D35" s="76">
        <v>8600</v>
      </c>
      <c r="E35" s="39">
        <v>7970</v>
      </c>
      <c r="F35" s="39">
        <v>14400</v>
      </c>
      <c r="G35" s="39">
        <v>162000</v>
      </c>
      <c r="H35" s="39">
        <v>392000</v>
      </c>
      <c r="I35" s="39">
        <v>135000</v>
      </c>
      <c r="J35" s="39">
        <v>232000</v>
      </c>
      <c r="K35" s="39">
        <v>9900</v>
      </c>
      <c r="L35" s="39">
        <v>8800</v>
      </c>
      <c r="M35" s="39">
        <v>2</v>
      </c>
      <c r="N35" s="39">
        <v>0</v>
      </c>
      <c r="O35" s="39">
        <v>0</v>
      </c>
      <c r="P35" s="39">
        <v>4100</v>
      </c>
      <c r="Q35" s="39">
        <v>1600</v>
      </c>
      <c r="R35" s="39">
        <v>0</v>
      </c>
      <c r="S35" s="39">
        <v>4</v>
      </c>
      <c r="T35" s="39">
        <v>0</v>
      </c>
      <c r="U35" s="39">
        <v>0</v>
      </c>
      <c r="V35" s="39">
        <v>74</v>
      </c>
      <c r="W35" s="39">
        <v>70</v>
      </c>
      <c r="X35" s="39">
        <v>4</v>
      </c>
    </row>
    <row r="36" spans="1:24" s="26" customFormat="1" ht="12.75" outlineLevel="2">
      <c r="A36" s="28">
        <v>24</v>
      </c>
      <c r="B36" s="28">
        <v>306</v>
      </c>
      <c r="C36" s="28" t="s">
        <v>66</v>
      </c>
      <c r="D36" s="76">
        <v>5259</v>
      </c>
      <c r="E36" s="39">
        <v>4964</v>
      </c>
      <c r="F36" s="39">
        <v>9936</v>
      </c>
      <c r="G36" s="39">
        <v>66317</v>
      </c>
      <c r="H36" s="39">
        <v>88296</v>
      </c>
      <c r="I36" s="39">
        <v>13524</v>
      </c>
      <c r="J36" s="39">
        <v>68291</v>
      </c>
      <c r="K36" s="39">
        <v>3792</v>
      </c>
      <c r="L36" s="39">
        <v>0</v>
      </c>
      <c r="M36" s="39">
        <v>20</v>
      </c>
      <c r="N36" s="39">
        <v>35</v>
      </c>
      <c r="O36" s="39">
        <v>27</v>
      </c>
      <c r="P36" s="39">
        <v>2991</v>
      </c>
      <c r="Q36" s="39">
        <v>2515</v>
      </c>
      <c r="R36" s="39">
        <v>0</v>
      </c>
      <c r="S36" s="39">
        <v>0</v>
      </c>
      <c r="T36" s="39">
        <v>3</v>
      </c>
      <c r="U36" s="39">
        <v>3</v>
      </c>
      <c r="V36" s="39">
        <v>56</v>
      </c>
      <c r="W36" s="39">
        <v>48</v>
      </c>
      <c r="X36" s="39">
        <v>8</v>
      </c>
    </row>
    <row r="37" spans="1:24" s="26" customFormat="1" ht="12.75" outlineLevel="2">
      <c r="A37" s="28">
        <v>25</v>
      </c>
      <c r="B37" s="28">
        <v>307</v>
      </c>
      <c r="C37" s="28" t="s">
        <v>66</v>
      </c>
      <c r="D37" s="76">
        <v>9429</v>
      </c>
      <c r="E37" s="39">
        <v>8952</v>
      </c>
      <c r="F37" s="39">
        <v>19745</v>
      </c>
      <c r="G37" s="39">
        <v>84022</v>
      </c>
      <c r="H37" s="39">
        <v>142893</v>
      </c>
      <c r="I37" s="39">
        <v>52102</v>
      </c>
      <c r="J37" s="39">
        <v>89694</v>
      </c>
      <c r="K37" s="39">
        <v>76</v>
      </c>
      <c r="L37" s="39">
        <v>1021</v>
      </c>
      <c r="M37" s="39">
        <v>2</v>
      </c>
      <c r="N37" s="39">
        <v>3</v>
      </c>
      <c r="O37" s="39">
        <v>2</v>
      </c>
      <c r="P37" s="39">
        <v>341</v>
      </c>
      <c r="Q37" s="39">
        <v>83</v>
      </c>
      <c r="R37" s="39">
        <v>6</v>
      </c>
      <c r="S37" s="39">
        <v>0</v>
      </c>
      <c r="T37" s="39">
        <v>0</v>
      </c>
      <c r="U37" s="39">
        <v>0</v>
      </c>
      <c r="V37" s="39">
        <v>108</v>
      </c>
      <c r="W37" s="39">
        <v>108</v>
      </c>
      <c r="X37" s="39">
        <v>0</v>
      </c>
    </row>
    <row r="38" spans="1:24" s="26" customFormat="1" ht="12.75" outlineLevel="2">
      <c r="A38" s="28">
        <v>26</v>
      </c>
      <c r="B38" s="28">
        <v>308</v>
      </c>
      <c r="C38" s="28" t="s">
        <v>66</v>
      </c>
      <c r="D38" s="76">
        <v>7060</v>
      </c>
      <c r="E38" s="39">
        <v>5521</v>
      </c>
      <c r="F38" s="39">
        <v>10762</v>
      </c>
      <c r="G38" s="39">
        <v>156200</v>
      </c>
      <c r="H38" s="39">
        <v>386700</v>
      </c>
      <c r="I38" s="39">
        <v>122405</v>
      </c>
      <c r="J38" s="39">
        <v>261025</v>
      </c>
      <c r="K38" s="39">
        <v>3270</v>
      </c>
      <c r="L38" s="39">
        <v>155</v>
      </c>
      <c r="M38" s="39">
        <v>0</v>
      </c>
      <c r="N38" s="39">
        <v>0</v>
      </c>
      <c r="O38" s="39">
        <v>0</v>
      </c>
      <c r="P38" s="39">
        <v>2600</v>
      </c>
      <c r="Q38" s="39">
        <v>1770</v>
      </c>
      <c r="R38" s="39">
        <v>29</v>
      </c>
      <c r="S38" s="39">
        <v>0</v>
      </c>
      <c r="T38" s="39">
        <v>0</v>
      </c>
      <c r="U38" s="39">
        <v>0</v>
      </c>
      <c r="V38" s="39">
        <v>56</v>
      </c>
      <c r="W38" s="39">
        <v>28</v>
      </c>
      <c r="X38" s="39">
        <v>28</v>
      </c>
    </row>
    <row r="39" spans="1:24" s="26" customFormat="1" ht="12.75" outlineLevel="2">
      <c r="A39" s="28">
        <v>27</v>
      </c>
      <c r="B39" s="28">
        <v>309</v>
      </c>
      <c r="C39" s="28" t="s">
        <v>66</v>
      </c>
      <c r="D39" s="76">
        <v>11612</v>
      </c>
      <c r="E39" s="39">
        <v>10541</v>
      </c>
      <c r="F39" s="39">
        <v>25786</v>
      </c>
      <c r="G39" s="39">
        <v>76086</v>
      </c>
      <c r="H39" s="39">
        <v>69515</v>
      </c>
      <c r="I39" s="39">
        <v>7881</v>
      </c>
      <c r="J39" s="39">
        <v>41044</v>
      </c>
      <c r="K39" s="39">
        <v>188</v>
      </c>
      <c r="L39" s="39">
        <v>4996</v>
      </c>
      <c r="M39" s="39">
        <v>0</v>
      </c>
      <c r="N39" s="39">
        <v>0</v>
      </c>
      <c r="O39" s="39">
        <v>0</v>
      </c>
      <c r="P39" s="39">
        <v>10471</v>
      </c>
      <c r="Q39" s="39">
        <v>2724</v>
      </c>
      <c r="R39" s="39">
        <v>12</v>
      </c>
      <c r="S39" s="39">
        <v>94</v>
      </c>
      <c r="T39" s="39">
        <v>0</v>
      </c>
      <c r="U39" s="39">
        <v>13</v>
      </c>
      <c r="V39" s="39">
        <v>292</v>
      </c>
      <c r="W39" s="39">
        <v>292</v>
      </c>
      <c r="X39" s="39">
        <v>0</v>
      </c>
    </row>
    <row r="40" spans="1:24" s="26" customFormat="1" ht="12.75" outlineLevel="2">
      <c r="A40" s="28">
        <v>28</v>
      </c>
      <c r="B40" s="28">
        <v>310</v>
      </c>
      <c r="C40" s="28" t="s">
        <v>66</v>
      </c>
      <c r="D40" s="76">
        <v>10820</v>
      </c>
      <c r="E40" s="39">
        <v>10000</v>
      </c>
      <c r="F40" s="39">
        <v>30540</v>
      </c>
      <c r="G40" s="39">
        <v>131252</v>
      </c>
      <c r="H40" s="39">
        <v>280688</v>
      </c>
      <c r="I40" s="39">
        <v>54869</v>
      </c>
      <c r="J40" s="39">
        <v>210903</v>
      </c>
      <c r="K40" s="39">
        <v>6000</v>
      </c>
      <c r="L40" s="39">
        <v>150</v>
      </c>
      <c r="M40" s="39">
        <v>5</v>
      </c>
      <c r="N40" s="39">
        <v>5</v>
      </c>
      <c r="O40" s="39">
        <v>12</v>
      </c>
      <c r="P40" s="39">
        <v>10993</v>
      </c>
      <c r="Q40" s="39">
        <v>3672</v>
      </c>
      <c r="R40" s="39">
        <v>0</v>
      </c>
      <c r="S40" s="39">
        <v>2</v>
      </c>
      <c r="T40" s="39">
        <v>1</v>
      </c>
      <c r="U40" s="39">
        <v>2</v>
      </c>
      <c r="V40" s="39">
        <v>31</v>
      </c>
      <c r="W40" s="39">
        <v>26</v>
      </c>
      <c r="X40" s="39">
        <v>5</v>
      </c>
    </row>
    <row r="41" spans="1:24" s="26" customFormat="1" ht="12.75" outlineLevel="2">
      <c r="A41" s="28">
        <v>29</v>
      </c>
      <c r="B41" s="28">
        <v>311</v>
      </c>
      <c r="C41" s="28" t="s">
        <v>66</v>
      </c>
      <c r="D41" s="76">
        <v>19797</v>
      </c>
      <c r="E41" s="39">
        <v>16703</v>
      </c>
      <c r="F41" s="39">
        <v>36043</v>
      </c>
      <c r="G41" s="39">
        <v>356170</v>
      </c>
      <c r="H41" s="39">
        <v>664595</v>
      </c>
      <c r="I41" s="39">
        <v>240043</v>
      </c>
      <c r="J41" s="39">
        <v>403430</v>
      </c>
      <c r="K41" s="39">
        <v>21122</v>
      </c>
      <c r="L41" s="39">
        <v>39686</v>
      </c>
      <c r="M41" s="39">
        <v>41</v>
      </c>
      <c r="N41" s="39">
        <v>249</v>
      </c>
      <c r="O41" s="39">
        <v>317</v>
      </c>
      <c r="P41" s="39">
        <v>30433</v>
      </c>
      <c r="Q41" s="39">
        <v>8384</v>
      </c>
      <c r="R41" s="39">
        <v>4</v>
      </c>
      <c r="S41" s="39">
        <v>3</v>
      </c>
      <c r="T41" s="39">
        <v>3</v>
      </c>
      <c r="U41" s="39">
        <v>5</v>
      </c>
      <c r="V41" s="39">
        <v>0</v>
      </c>
      <c r="W41" s="39">
        <v>0</v>
      </c>
      <c r="X41" s="39">
        <v>0</v>
      </c>
    </row>
    <row r="42" spans="1:24" s="26" customFormat="1" ht="12.75" outlineLevel="2">
      <c r="A42" s="30">
        <v>30</v>
      </c>
      <c r="B42" s="30">
        <v>312</v>
      </c>
      <c r="C42" s="30" t="s">
        <v>66</v>
      </c>
      <c r="D42" s="76">
        <v>2013</v>
      </c>
      <c r="E42" s="39">
        <v>1715</v>
      </c>
      <c r="F42" s="39">
        <v>6150</v>
      </c>
      <c r="G42" s="39">
        <v>47050</v>
      </c>
      <c r="H42" s="39">
        <v>75150</v>
      </c>
      <c r="I42" s="39">
        <v>37150</v>
      </c>
      <c r="J42" s="39">
        <v>36300</v>
      </c>
      <c r="K42" s="39">
        <v>1700</v>
      </c>
      <c r="L42" s="39">
        <v>0</v>
      </c>
      <c r="M42" s="39">
        <v>7</v>
      </c>
      <c r="N42" s="39">
        <v>4</v>
      </c>
      <c r="O42" s="39">
        <v>0</v>
      </c>
      <c r="P42" s="39">
        <v>1920</v>
      </c>
      <c r="Q42" s="39">
        <v>610</v>
      </c>
      <c r="R42" s="39">
        <v>16</v>
      </c>
      <c r="S42" s="39">
        <v>2</v>
      </c>
      <c r="T42" s="39">
        <v>2</v>
      </c>
      <c r="U42" s="39">
        <v>4</v>
      </c>
      <c r="V42" s="39">
        <v>5</v>
      </c>
      <c r="W42" s="39">
        <v>2</v>
      </c>
      <c r="X42" s="39">
        <v>2</v>
      </c>
    </row>
    <row r="43" spans="1:24" s="26" customFormat="1" ht="12.75" outlineLevel="2">
      <c r="A43" s="42">
        <v>31</v>
      </c>
      <c r="B43" s="42">
        <v>313</v>
      </c>
      <c r="C43" s="42" t="s">
        <v>66</v>
      </c>
      <c r="D43" s="76">
        <v>4161</v>
      </c>
      <c r="E43" s="76">
        <v>3681</v>
      </c>
      <c r="F43" s="76">
        <v>7039</v>
      </c>
      <c r="G43" s="76">
        <v>53318</v>
      </c>
      <c r="H43" s="76">
        <v>194409</v>
      </c>
      <c r="I43" s="76">
        <v>37315</v>
      </c>
      <c r="J43" s="76">
        <v>155286</v>
      </c>
      <c r="K43" s="76">
        <v>1808</v>
      </c>
      <c r="L43" s="76">
        <v>0</v>
      </c>
      <c r="M43" s="76">
        <v>0</v>
      </c>
      <c r="N43" s="76">
        <v>0</v>
      </c>
      <c r="O43" s="76">
        <v>0</v>
      </c>
      <c r="P43" s="76">
        <v>1437</v>
      </c>
      <c r="Q43" s="76">
        <v>55</v>
      </c>
      <c r="R43" s="76">
        <v>16</v>
      </c>
      <c r="S43" s="76">
        <v>7</v>
      </c>
      <c r="T43" s="76">
        <v>1</v>
      </c>
      <c r="U43" s="76">
        <v>9</v>
      </c>
      <c r="V43" s="76">
        <v>62</v>
      </c>
      <c r="W43" s="76">
        <v>42</v>
      </c>
      <c r="X43" s="76">
        <v>20</v>
      </c>
    </row>
    <row r="44" spans="1:24" ht="12.75" outlineLevel="1">
      <c r="A44" s="33"/>
      <c r="B44" s="33"/>
      <c r="C44" s="38" t="s">
        <v>73</v>
      </c>
      <c r="D44" s="33">
        <f aca="true" t="shared" si="2" ref="D44:X44">SUBTOTAL(9,D31:D43)</f>
        <v>109899</v>
      </c>
      <c r="E44" s="33">
        <f t="shared" si="2"/>
        <v>97378</v>
      </c>
      <c r="F44" s="33">
        <f t="shared" si="2"/>
        <v>241482</v>
      </c>
      <c r="G44" s="33">
        <f t="shared" si="2"/>
        <v>1981581</v>
      </c>
      <c r="H44" s="33">
        <f t="shared" si="2"/>
        <v>3859234</v>
      </c>
      <c r="I44" s="33">
        <f t="shared" si="2"/>
        <v>1266255</v>
      </c>
      <c r="J44" s="33">
        <f t="shared" si="2"/>
        <v>2428821</v>
      </c>
      <c r="K44" s="79">
        <f t="shared" si="2"/>
        <v>83484</v>
      </c>
      <c r="L44" s="32">
        <f t="shared" si="2"/>
        <v>72036</v>
      </c>
      <c r="M44" s="33">
        <f t="shared" si="2"/>
        <v>242</v>
      </c>
      <c r="N44" s="33">
        <f t="shared" si="2"/>
        <v>395</v>
      </c>
      <c r="O44" s="33">
        <f t="shared" si="2"/>
        <v>445</v>
      </c>
      <c r="P44" s="33">
        <f t="shared" si="2"/>
        <v>139909</v>
      </c>
      <c r="Q44" s="33">
        <f t="shared" si="2"/>
        <v>30848</v>
      </c>
      <c r="R44" s="33">
        <f t="shared" si="2"/>
        <v>237</v>
      </c>
      <c r="S44" s="33">
        <f t="shared" si="2"/>
        <v>120</v>
      </c>
      <c r="T44" s="33">
        <f t="shared" si="2"/>
        <v>15</v>
      </c>
      <c r="U44" s="33">
        <f t="shared" si="2"/>
        <v>43</v>
      </c>
      <c r="V44" s="33">
        <f t="shared" si="2"/>
        <v>1281</v>
      </c>
      <c r="W44" s="33">
        <f t="shared" si="2"/>
        <v>902</v>
      </c>
      <c r="X44" s="35">
        <f t="shared" si="2"/>
        <v>250</v>
      </c>
    </row>
    <row r="45" spans="1:24" s="26" customFormat="1" ht="12.75" outlineLevel="2">
      <c r="A45" s="37">
        <v>32</v>
      </c>
      <c r="B45" s="37">
        <v>401</v>
      </c>
      <c r="C45" s="37" t="s">
        <v>74</v>
      </c>
      <c r="D45" s="26">
        <v>28908</v>
      </c>
      <c r="E45" s="26">
        <v>25591</v>
      </c>
      <c r="F45" s="26">
        <v>70148</v>
      </c>
      <c r="G45" s="26">
        <v>578105</v>
      </c>
      <c r="H45" s="26">
        <v>1030655</v>
      </c>
      <c r="I45" s="26">
        <v>383370</v>
      </c>
      <c r="J45" s="26">
        <v>425883</v>
      </c>
      <c r="K45" s="26">
        <v>31304</v>
      </c>
      <c r="L45" s="26">
        <v>2701</v>
      </c>
      <c r="M45" s="26">
        <v>9</v>
      </c>
      <c r="N45" s="26">
        <v>1</v>
      </c>
      <c r="O45" s="26">
        <v>10</v>
      </c>
      <c r="P45" s="26">
        <v>34537</v>
      </c>
      <c r="Q45" s="26">
        <v>17806</v>
      </c>
      <c r="R45" s="26">
        <v>2</v>
      </c>
      <c r="S45" s="26">
        <v>2</v>
      </c>
      <c r="T45" s="26">
        <v>6</v>
      </c>
      <c r="U45" s="26">
        <v>10</v>
      </c>
      <c r="V45" s="26">
        <v>4</v>
      </c>
      <c r="W45" s="26">
        <v>4</v>
      </c>
      <c r="X45" s="26">
        <v>0</v>
      </c>
    </row>
    <row r="46" spans="1:24" s="26" customFormat="1" ht="12.75" outlineLevel="2">
      <c r="A46" s="28">
        <v>33</v>
      </c>
      <c r="B46" s="28">
        <v>402</v>
      </c>
      <c r="C46" s="28" t="s">
        <v>74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</row>
    <row r="47" spans="1:24" s="26" customFormat="1" ht="12.75" outlineLevel="2">
      <c r="A47" s="28">
        <v>34</v>
      </c>
      <c r="B47" s="28">
        <v>403</v>
      </c>
      <c r="C47" s="28" t="s">
        <v>74</v>
      </c>
      <c r="D47" s="26">
        <v>6459</v>
      </c>
      <c r="E47" s="26">
        <v>5981</v>
      </c>
      <c r="F47" s="26">
        <v>16431</v>
      </c>
      <c r="G47" s="26">
        <v>153933</v>
      </c>
      <c r="H47" s="26">
        <v>273385</v>
      </c>
      <c r="I47" s="26">
        <v>63030</v>
      </c>
      <c r="J47" s="26">
        <v>202355</v>
      </c>
      <c r="K47" s="26">
        <v>202</v>
      </c>
      <c r="L47" s="26">
        <v>23</v>
      </c>
      <c r="M47" s="26">
        <v>0</v>
      </c>
      <c r="N47" s="26">
        <v>0</v>
      </c>
      <c r="O47" s="26">
        <v>0</v>
      </c>
      <c r="P47" s="26">
        <v>9732</v>
      </c>
      <c r="Q47" s="26">
        <v>4770</v>
      </c>
      <c r="R47" s="26">
        <v>38</v>
      </c>
      <c r="S47" s="26">
        <v>3</v>
      </c>
      <c r="T47" s="26">
        <v>5</v>
      </c>
      <c r="U47" s="26">
        <v>1</v>
      </c>
      <c r="V47" s="26">
        <v>42</v>
      </c>
      <c r="W47" s="26">
        <v>32</v>
      </c>
      <c r="X47" s="26">
        <v>10</v>
      </c>
    </row>
    <row r="48" spans="1:24" s="26" customFormat="1" ht="12.75" outlineLevel="2">
      <c r="A48" s="28">
        <v>35</v>
      </c>
      <c r="B48" s="28">
        <v>404</v>
      </c>
      <c r="C48" s="28" t="s">
        <v>74</v>
      </c>
      <c r="D48" s="26">
        <v>3562</v>
      </c>
      <c r="E48" s="26">
        <v>2712</v>
      </c>
      <c r="F48" s="26">
        <v>12467</v>
      </c>
      <c r="G48" s="26">
        <v>135356</v>
      </c>
      <c r="H48" s="26">
        <v>409942</v>
      </c>
      <c r="I48" s="26">
        <v>169961</v>
      </c>
      <c r="J48" s="26">
        <v>236735</v>
      </c>
      <c r="K48" s="26">
        <v>3246</v>
      </c>
      <c r="L48" s="26">
        <v>542</v>
      </c>
      <c r="M48" s="26">
        <v>26</v>
      </c>
      <c r="N48" s="26">
        <v>7</v>
      </c>
      <c r="O48" s="26">
        <v>451</v>
      </c>
      <c r="P48" s="26">
        <v>11734</v>
      </c>
      <c r="Q48" s="26">
        <v>1611</v>
      </c>
      <c r="R48" s="26">
        <v>15</v>
      </c>
      <c r="S48" s="26">
        <v>3</v>
      </c>
      <c r="T48" s="26">
        <v>14</v>
      </c>
      <c r="U48" s="26">
        <v>1</v>
      </c>
      <c r="V48" s="26">
        <v>32</v>
      </c>
      <c r="W48" s="26">
        <v>24</v>
      </c>
      <c r="X48" s="26">
        <v>8</v>
      </c>
    </row>
    <row r="49" spans="1:24" s="26" customFormat="1" ht="12.75" outlineLevel="2">
      <c r="A49" s="30">
        <v>36</v>
      </c>
      <c r="B49" s="30">
        <v>405</v>
      </c>
      <c r="C49" s="30" t="s">
        <v>74</v>
      </c>
      <c r="D49" s="26">
        <v>6857</v>
      </c>
      <c r="E49" s="26">
        <v>5813</v>
      </c>
      <c r="F49" s="26">
        <v>14468</v>
      </c>
      <c r="G49" s="26">
        <v>167560</v>
      </c>
      <c r="H49" s="26">
        <v>388737</v>
      </c>
      <c r="I49" s="26">
        <v>16310</v>
      </c>
      <c r="J49" s="26">
        <v>332254</v>
      </c>
      <c r="K49" s="26">
        <v>6670</v>
      </c>
      <c r="L49" s="26">
        <v>278</v>
      </c>
      <c r="M49" s="26">
        <v>9</v>
      </c>
      <c r="N49" s="26">
        <v>6</v>
      </c>
      <c r="O49" s="26">
        <v>25</v>
      </c>
      <c r="P49" s="26">
        <v>11145</v>
      </c>
      <c r="Q49" s="26">
        <v>5635</v>
      </c>
      <c r="R49" s="26">
        <v>8</v>
      </c>
      <c r="S49" s="26">
        <v>12</v>
      </c>
      <c r="T49" s="26">
        <v>0</v>
      </c>
      <c r="U49" s="26">
        <v>0</v>
      </c>
      <c r="V49" s="26">
        <v>20</v>
      </c>
      <c r="W49" s="26">
        <v>12</v>
      </c>
      <c r="X49" s="26">
        <v>8</v>
      </c>
    </row>
    <row r="50" spans="1:24" ht="12.75" outlineLevel="1">
      <c r="A50" s="33"/>
      <c r="B50" s="33"/>
      <c r="C50" s="38" t="s">
        <v>77</v>
      </c>
      <c r="D50" s="33">
        <f aca="true" t="shared" si="3" ref="D50:X50">SUBTOTAL(9,D45:D49)</f>
        <v>45786</v>
      </c>
      <c r="E50" s="33">
        <f t="shared" si="3"/>
        <v>40097</v>
      </c>
      <c r="F50" s="33">
        <f t="shared" si="3"/>
        <v>113514</v>
      </c>
      <c r="G50" s="33">
        <f t="shared" si="3"/>
        <v>1034954</v>
      </c>
      <c r="H50" s="33">
        <f t="shared" si="3"/>
        <v>2102719</v>
      </c>
      <c r="I50" s="33">
        <f t="shared" si="3"/>
        <v>632671</v>
      </c>
      <c r="J50" s="33">
        <f t="shared" si="3"/>
        <v>1197227</v>
      </c>
      <c r="K50" s="33">
        <f t="shared" si="3"/>
        <v>41422</v>
      </c>
      <c r="L50" s="33">
        <f t="shared" si="3"/>
        <v>3544</v>
      </c>
      <c r="M50" s="33">
        <f t="shared" si="3"/>
        <v>44</v>
      </c>
      <c r="N50" s="33">
        <f t="shared" si="3"/>
        <v>14</v>
      </c>
      <c r="O50" s="33">
        <f t="shared" si="3"/>
        <v>486</v>
      </c>
      <c r="P50" s="33">
        <f t="shared" si="3"/>
        <v>67148</v>
      </c>
      <c r="Q50" s="33">
        <f t="shared" si="3"/>
        <v>29822</v>
      </c>
      <c r="R50" s="33">
        <f t="shared" si="3"/>
        <v>63</v>
      </c>
      <c r="S50" s="33">
        <f t="shared" si="3"/>
        <v>20</v>
      </c>
      <c r="T50" s="33">
        <f t="shared" si="3"/>
        <v>25</v>
      </c>
      <c r="U50" s="33">
        <f t="shared" si="3"/>
        <v>12</v>
      </c>
      <c r="V50" s="33">
        <f t="shared" si="3"/>
        <v>98</v>
      </c>
      <c r="W50" s="33">
        <f t="shared" si="3"/>
        <v>72</v>
      </c>
      <c r="X50" s="35">
        <f t="shared" si="3"/>
        <v>26</v>
      </c>
    </row>
    <row r="51" spans="1:24" s="43" customFormat="1" ht="12.75" outlineLevel="2">
      <c r="A51" s="37">
        <v>37</v>
      </c>
      <c r="B51" s="37">
        <v>501</v>
      </c>
      <c r="C51" s="37" t="s">
        <v>78</v>
      </c>
      <c r="D51" s="76">
        <v>19479</v>
      </c>
      <c r="E51" s="39">
        <v>15814</v>
      </c>
      <c r="F51" s="84">
        <v>136803</v>
      </c>
      <c r="G51" s="39">
        <v>470860</v>
      </c>
      <c r="H51" s="39">
        <v>721917</v>
      </c>
      <c r="I51" s="39">
        <v>271385</v>
      </c>
      <c r="J51" s="39">
        <v>303002</v>
      </c>
      <c r="K51" s="39">
        <v>59712</v>
      </c>
      <c r="L51" s="39">
        <v>9791</v>
      </c>
      <c r="M51" s="39">
        <v>376</v>
      </c>
      <c r="N51" s="39">
        <v>3572</v>
      </c>
      <c r="O51" s="39">
        <v>3370</v>
      </c>
      <c r="P51" s="39">
        <v>38669</v>
      </c>
      <c r="Q51" s="39">
        <v>11836</v>
      </c>
      <c r="R51" s="39">
        <v>122</v>
      </c>
      <c r="S51" s="39">
        <v>12</v>
      </c>
      <c r="T51" s="39">
        <v>0</v>
      </c>
      <c r="U51" s="39">
        <v>8</v>
      </c>
      <c r="V51" s="39">
        <v>20</v>
      </c>
      <c r="W51" s="39">
        <v>20</v>
      </c>
      <c r="X51" s="39">
        <v>0</v>
      </c>
    </row>
    <row r="52" spans="1:24" s="26" customFormat="1" ht="12.75" outlineLevel="2">
      <c r="A52" s="28">
        <v>38</v>
      </c>
      <c r="B52" s="28">
        <v>502</v>
      </c>
      <c r="C52" s="28" t="s">
        <v>78</v>
      </c>
      <c r="D52" s="26">
        <v>10941</v>
      </c>
      <c r="E52" s="26">
        <v>9363</v>
      </c>
      <c r="F52" s="26">
        <v>50944</v>
      </c>
      <c r="G52" s="26">
        <v>215389</v>
      </c>
      <c r="H52" s="26">
        <v>729955</v>
      </c>
      <c r="I52" s="26">
        <v>235031</v>
      </c>
      <c r="J52" s="26">
        <v>382500</v>
      </c>
      <c r="K52" s="26">
        <v>12750</v>
      </c>
      <c r="L52" s="26">
        <v>17037</v>
      </c>
      <c r="M52" s="26">
        <v>81</v>
      </c>
      <c r="N52" s="26">
        <v>18</v>
      </c>
      <c r="O52" s="26">
        <v>26</v>
      </c>
      <c r="P52" s="26">
        <v>27429</v>
      </c>
      <c r="Q52" s="26">
        <v>6291</v>
      </c>
      <c r="R52" s="26">
        <v>7</v>
      </c>
      <c r="S52" s="26">
        <v>5</v>
      </c>
      <c r="T52" s="26">
        <v>0</v>
      </c>
      <c r="U52" s="26">
        <v>13</v>
      </c>
      <c r="V52" s="26">
        <v>0</v>
      </c>
      <c r="W52" s="26">
        <v>0</v>
      </c>
      <c r="X52" s="26">
        <v>0</v>
      </c>
    </row>
    <row r="53" spans="1:24" s="26" customFormat="1" ht="12.75" outlineLevel="2">
      <c r="A53" s="28">
        <v>39</v>
      </c>
      <c r="B53" s="28">
        <v>503</v>
      </c>
      <c r="C53" s="28" t="s">
        <v>78</v>
      </c>
      <c r="D53" s="26">
        <v>10199</v>
      </c>
      <c r="E53" s="26">
        <v>9462</v>
      </c>
      <c r="F53" s="26">
        <v>15591</v>
      </c>
      <c r="G53" s="26">
        <v>61564</v>
      </c>
      <c r="H53" s="26">
        <v>97601</v>
      </c>
      <c r="I53" s="26">
        <v>18752</v>
      </c>
      <c r="J53" s="26">
        <v>77897</v>
      </c>
      <c r="K53" s="26">
        <v>952</v>
      </c>
      <c r="L53" s="26">
        <v>1702</v>
      </c>
      <c r="M53" s="26">
        <v>46</v>
      </c>
      <c r="N53" s="26">
        <v>26</v>
      </c>
      <c r="O53" s="26">
        <v>32</v>
      </c>
      <c r="P53" s="26">
        <v>3286</v>
      </c>
      <c r="Q53" s="26">
        <v>1165</v>
      </c>
      <c r="R53" s="26">
        <v>8</v>
      </c>
      <c r="S53" s="26">
        <v>2</v>
      </c>
      <c r="T53" s="26">
        <v>0</v>
      </c>
      <c r="U53" s="26">
        <v>0</v>
      </c>
      <c r="V53" s="26">
        <v>46</v>
      </c>
      <c r="W53" s="26">
        <v>20</v>
      </c>
      <c r="X53" s="26">
        <v>26</v>
      </c>
    </row>
    <row r="54" spans="1:24" s="26" customFormat="1" ht="12.75" outlineLevel="2">
      <c r="A54" s="28">
        <v>40</v>
      </c>
      <c r="B54" s="28">
        <v>504</v>
      </c>
      <c r="C54" s="28" t="s">
        <v>78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</row>
    <row r="55" spans="1:24" s="26" customFormat="1" ht="12.75" outlineLevel="2">
      <c r="A55" s="28">
        <v>41</v>
      </c>
      <c r="B55" s="28">
        <v>505</v>
      </c>
      <c r="C55" s="28" t="s">
        <v>78</v>
      </c>
      <c r="D55" s="26">
        <v>10767</v>
      </c>
      <c r="E55" s="26">
        <v>9927</v>
      </c>
      <c r="F55" s="26">
        <v>22227</v>
      </c>
      <c r="G55" s="26">
        <v>53013</v>
      </c>
      <c r="H55" s="26">
        <v>136901</v>
      </c>
      <c r="I55" s="26">
        <v>22106</v>
      </c>
      <c r="J55" s="26">
        <v>116822</v>
      </c>
      <c r="K55" s="26">
        <v>3535</v>
      </c>
      <c r="L55" s="26">
        <v>86</v>
      </c>
      <c r="M55" s="26">
        <v>26</v>
      </c>
      <c r="N55" s="39">
        <v>25</v>
      </c>
      <c r="O55" s="26">
        <v>1</v>
      </c>
      <c r="P55" s="26">
        <v>7778</v>
      </c>
      <c r="Q55" s="26">
        <v>3665</v>
      </c>
      <c r="R55" s="26">
        <v>13</v>
      </c>
      <c r="S55" s="26">
        <v>0</v>
      </c>
      <c r="T55" s="26">
        <v>2</v>
      </c>
      <c r="U55" s="26">
        <v>0</v>
      </c>
      <c r="V55" s="26">
        <v>450</v>
      </c>
      <c r="W55" s="26">
        <v>450</v>
      </c>
      <c r="X55" s="26">
        <v>0</v>
      </c>
    </row>
    <row r="56" spans="1:24" s="26" customFormat="1" ht="12.75" outlineLevel="2">
      <c r="A56" s="28">
        <v>42</v>
      </c>
      <c r="B56" s="28">
        <v>506</v>
      </c>
      <c r="C56" s="28" t="s">
        <v>78</v>
      </c>
      <c r="D56" s="26">
        <v>13011</v>
      </c>
      <c r="E56" s="26">
        <v>11140</v>
      </c>
      <c r="F56" s="26">
        <v>31275</v>
      </c>
      <c r="G56" s="26">
        <v>365984</v>
      </c>
      <c r="H56" s="26">
        <v>731968</v>
      </c>
      <c r="I56" s="26">
        <v>88523</v>
      </c>
      <c r="J56" s="26">
        <v>631529</v>
      </c>
      <c r="K56" s="26">
        <v>11916</v>
      </c>
      <c r="L56" s="26">
        <v>0</v>
      </c>
      <c r="M56" s="26">
        <v>127</v>
      </c>
      <c r="N56" s="26">
        <v>41</v>
      </c>
      <c r="O56" s="26">
        <v>54</v>
      </c>
      <c r="P56" s="26">
        <v>34265</v>
      </c>
      <c r="Q56" s="26">
        <v>17132</v>
      </c>
      <c r="R56" s="26">
        <v>12</v>
      </c>
      <c r="S56" s="26">
        <v>3</v>
      </c>
      <c r="T56" s="26">
        <v>8</v>
      </c>
      <c r="U56" s="26">
        <v>3</v>
      </c>
      <c r="V56" s="26">
        <v>133</v>
      </c>
      <c r="W56" s="26">
        <v>68</v>
      </c>
      <c r="X56" s="26">
        <v>65</v>
      </c>
    </row>
    <row r="57" spans="1:24" s="26" customFormat="1" ht="12.75" outlineLevel="2">
      <c r="A57" s="28">
        <v>43</v>
      </c>
      <c r="B57" s="28">
        <v>507</v>
      </c>
      <c r="C57" s="28" t="s">
        <v>78</v>
      </c>
      <c r="D57" s="26">
        <v>11143</v>
      </c>
      <c r="E57" s="26">
        <v>9711</v>
      </c>
      <c r="F57" s="26">
        <v>32345</v>
      </c>
      <c r="G57" s="26">
        <v>397752</v>
      </c>
      <c r="H57" s="26">
        <v>821371</v>
      </c>
      <c r="I57" s="26">
        <v>300504</v>
      </c>
      <c r="J57" s="26">
        <v>515372</v>
      </c>
      <c r="K57" s="26">
        <v>5249</v>
      </c>
      <c r="L57" s="26">
        <v>246</v>
      </c>
      <c r="M57" s="26">
        <v>25</v>
      </c>
      <c r="N57" s="26">
        <v>78</v>
      </c>
      <c r="O57" s="26">
        <v>156</v>
      </c>
      <c r="P57" s="26">
        <v>23754</v>
      </c>
      <c r="Q57" s="26">
        <v>9822</v>
      </c>
      <c r="R57" s="26">
        <v>4</v>
      </c>
      <c r="S57" s="26">
        <v>1</v>
      </c>
      <c r="T57" s="26">
        <v>0</v>
      </c>
      <c r="U57" s="26">
        <v>2</v>
      </c>
      <c r="V57" s="26">
        <v>19</v>
      </c>
      <c r="W57" s="26">
        <v>19</v>
      </c>
      <c r="X57" s="26">
        <v>0</v>
      </c>
    </row>
    <row r="58" spans="1:24" s="26" customFormat="1" ht="12.75" outlineLevel="2">
      <c r="A58" s="28">
        <v>44</v>
      </c>
      <c r="B58" s="28">
        <v>508</v>
      </c>
      <c r="C58" s="28" t="s">
        <v>78</v>
      </c>
      <c r="D58" s="26">
        <v>1800</v>
      </c>
      <c r="E58" s="26">
        <v>1100</v>
      </c>
      <c r="F58" s="26">
        <v>3400</v>
      </c>
      <c r="G58" s="26">
        <v>126712</v>
      </c>
      <c r="H58" s="26">
        <v>330090</v>
      </c>
      <c r="I58" s="26">
        <v>16070</v>
      </c>
      <c r="J58" s="26">
        <v>331205</v>
      </c>
      <c r="K58" s="26">
        <v>1156</v>
      </c>
      <c r="L58" s="26">
        <v>47705</v>
      </c>
      <c r="M58" s="26">
        <v>0</v>
      </c>
      <c r="N58" s="26">
        <v>0</v>
      </c>
      <c r="O58" s="26">
        <v>0</v>
      </c>
      <c r="P58" s="26">
        <v>878</v>
      </c>
      <c r="Q58" s="26">
        <v>372</v>
      </c>
      <c r="R58" s="26">
        <v>0</v>
      </c>
      <c r="S58" s="26">
        <v>4</v>
      </c>
      <c r="T58" s="26">
        <v>2</v>
      </c>
      <c r="U58" s="26">
        <v>6</v>
      </c>
      <c r="V58" s="26">
        <v>36</v>
      </c>
      <c r="W58" s="26">
        <v>18</v>
      </c>
      <c r="X58" s="26">
        <v>18</v>
      </c>
    </row>
    <row r="59" spans="1:24" s="26" customFormat="1" ht="12.75" outlineLevel="2">
      <c r="A59" s="28">
        <v>45</v>
      </c>
      <c r="B59" s="28">
        <v>509</v>
      </c>
      <c r="C59" s="28" t="s">
        <v>78</v>
      </c>
      <c r="D59" s="26">
        <v>2514</v>
      </c>
      <c r="E59" s="26">
        <v>2235</v>
      </c>
      <c r="F59" s="26">
        <v>6796</v>
      </c>
      <c r="G59" s="26">
        <v>42843</v>
      </c>
      <c r="H59" s="26">
        <v>25384</v>
      </c>
      <c r="I59" s="26">
        <v>3491</v>
      </c>
      <c r="J59" s="26">
        <v>10027</v>
      </c>
      <c r="K59" s="26">
        <v>2828</v>
      </c>
      <c r="L59" s="26">
        <v>2619</v>
      </c>
      <c r="M59" s="26">
        <v>0</v>
      </c>
      <c r="N59" s="26">
        <v>0</v>
      </c>
      <c r="O59" s="26">
        <v>0</v>
      </c>
      <c r="P59" s="26">
        <v>215</v>
      </c>
      <c r="Q59" s="26">
        <v>208</v>
      </c>
      <c r="R59" s="26">
        <v>14</v>
      </c>
      <c r="S59" s="26">
        <v>1</v>
      </c>
      <c r="T59" s="26">
        <v>1</v>
      </c>
      <c r="U59" s="40">
        <v>0</v>
      </c>
      <c r="V59" s="26">
        <v>84</v>
      </c>
      <c r="W59" s="26">
        <v>84</v>
      </c>
      <c r="X59" s="26">
        <v>0</v>
      </c>
    </row>
    <row r="60" spans="1:24" s="26" customFormat="1" ht="12.75" outlineLevel="2">
      <c r="A60" s="28">
        <v>46</v>
      </c>
      <c r="B60" s="28">
        <v>510</v>
      </c>
      <c r="C60" s="28" t="s">
        <v>78</v>
      </c>
      <c r="D60" s="26">
        <v>8735</v>
      </c>
      <c r="E60" s="26">
        <v>8084</v>
      </c>
      <c r="F60" s="26">
        <v>15890</v>
      </c>
      <c r="G60" s="26">
        <v>182997</v>
      </c>
      <c r="H60" s="26">
        <v>241256</v>
      </c>
      <c r="I60" s="26">
        <v>35772</v>
      </c>
      <c r="J60" s="26">
        <v>197867</v>
      </c>
      <c r="K60" s="26">
        <v>1859</v>
      </c>
      <c r="L60" s="26">
        <v>321</v>
      </c>
      <c r="M60" s="26">
        <v>3</v>
      </c>
      <c r="N60" s="26">
        <v>12</v>
      </c>
      <c r="O60" s="26">
        <v>10</v>
      </c>
      <c r="P60" s="26">
        <v>12101</v>
      </c>
      <c r="Q60" s="26">
        <v>6612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</row>
    <row r="61" spans="1:24" s="26" customFormat="1" ht="12.75" outlineLevel="2">
      <c r="A61" s="30">
        <v>47</v>
      </c>
      <c r="B61" s="30">
        <v>511</v>
      </c>
      <c r="C61" s="30" t="s">
        <v>78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</row>
    <row r="62" spans="1:24" ht="12.75" outlineLevel="1">
      <c r="A62" s="33"/>
      <c r="B62" s="33"/>
      <c r="C62" s="38" t="s">
        <v>81</v>
      </c>
      <c r="D62" s="33">
        <f aca="true" t="shared" si="4" ref="D62:X62">SUBTOTAL(9,D51:D61)</f>
        <v>88589</v>
      </c>
      <c r="E62" s="33">
        <f t="shared" si="4"/>
        <v>76836</v>
      </c>
      <c r="F62" s="33">
        <f t="shared" si="4"/>
        <v>315271</v>
      </c>
      <c r="G62" s="33">
        <f t="shared" si="4"/>
        <v>1917114</v>
      </c>
      <c r="H62" s="33">
        <f t="shared" si="4"/>
        <v>3836443</v>
      </c>
      <c r="I62" s="33">
        <f t="shared" si="4"/>
        <v>991634</v>
      </c>
      <c r="J62" s="33">
        <f t="shared" si="4"/>
        <v>2566221</v>
      </c>
      <c r="K62" s="33">
        <f t="shared" si="4"/>
        <v>99957</v>
      </c>
      <c r="L62" s="33">
        <f t="shared" si="4"/>
        <v>79507</v>
      </c>
      <c r="M62" s="33">
        <f t="shared" si="4"/>
        <v>684</v>
      </c>
      <c r="N62" s="33">
        <f t="shared" si="4"/>
        <v>3772</v>
      </c>
      <c r="O62" s="33">
        <f t="shared" si="4"/>
        <v>3649</v>
      </c>
      <c r="P62" s="33">
        <f t="shared" si="4"/>
        <v>148375</v>
      </c>
      <c r="Q62" s="33">
        <f t="shared" si="4"/>
        <v>57103</v>
      </c>
      <c r="R62" s="33">
        <f t="shared" si="4"/>
        <v>180</v>
      </c>
      <c r="S62" s="33">
        <f t="shared" si="4"/>
        <v>28</v>
      </c>
      <c r="T62" s="33">
        <f t="shared" si="4"/>
        <v>13</v>
      </c>
      <c r="U62" s="33">
        <f t="shared" si="4"/>
        <v>32</v>
      </c>
      <c r="V62" s="33">
        <f t="shared" si="4"/>
        <v>788</v>
      </c>
      <c r="W62" s="33">
        <f t="shared" si="4"/>
        <v>679</v>
      </c>
      <c r="X62" s="35">
        <f t="shared" si="4"/>
        <v>109</v>
      </c>
    </row>
    <row r="63" spans="1:31" s="26" customFormat="1" ht="12.75" outlineLevel="2">
      <c r="A63" s="37">
        <v>48</v>
      </c>
      <c r="B63" s="37">
        <v>601</v>
      </c>
      <c r="C63" s="37" t="s">
        <v>82</v>
      </c>
      <c r="D63" s="26">
        <v>9708</v>
      </c>
      <c r="E63" s="26">
        <v>7622</v>
      </c>
      <c r="F63" s="26">
        <v>27724</v>
      </c>
      <c r="G63" s="26">
        <v>314632</v>
      </c>
      <c r="H63" s="26">
        <v>654829</v>
      </c>
      <c r="I63" s="26">
        <v>288676</v>
      </c>
      <c r="J63" s="26">
        <v>263500</v>
      </c>
      <c r="K63" s="26">
        <v>54563</v>
      </c>
      <c r="L63" s="26">
        <v>20614</v>
      </c>
      <c r="M63" s="26">
        <v>39</v>
      </c>
      <c r="N63" s="26">
        <v>103</v>
      </c>
      <c r="O63" s="39">
        <v>495</v>
      </c>
      <c r="P63" s="26">
        <v>19316</v>
      </c>
      <c r="Q63" s="26">
        <v>6086</v>
      </c>
      <c r="R63" s="26">
        <v>65</v>
      </c>
      <c r="S63" s="26">
        <v>7</v>
      </c>
      <c r="T63" s="26">
        <v>3</v>
      </c>
      <c r="U63" s="26">
        <v>4</v>
      </c>
      <c r="V63" s="26">
        <v>264</v>
      </c>
      <c r="W63" s="26">
        <v>4</v>
      </c>
      <c r="X63" s="37">
        <v>4</v>
      </c>
      <c r="Y63" s="39"/>
      <c r="Z63" s="39"/>
      <c r="AA63" s="39"/>
      <c r="AB63" s="39"/>
      <c r="AC63" s="39"/>
      <c r="AD63" s="39"/>
      <c r="AE63" s="39"/>
    </row>
    <row r="64" spans="1:24" s="26" customFormat="1" ht="12.75" outlineLevel="2">
      <c r="A64" s="28">
        <v>49</v>
      </c>
      <c r="B64" s="28">
        <v>602</v>
      </c>
      <c r="C64" s="28" t="s">
        <v>82</v>
      </c>
      <c r="D64" s="26">
        <v>8397</v>
      </c>
      <c r="E64" s="26">
        <v>7031</v>
      </c>
      <c r="F64" s="26">
        <v>16664</v>
      </c>
      <c r="G64" s="26">
        <v>362266</v>
      </c>
      <c r="H64" s="26">
        <v>646358</v>
      </c>
      <c r="I64" s="26">
        <v>191218</v>
      </c>
      <c r="J64" s="26">
        <v>409526</v>
      </c>
      <c r="K64" s="26">
        <v>45391</v>
      </c>
      <c r="L64" s="26">
        <v>223</v>
      </c>
      <c r="M64" s="26">
        <v>10</v>
      </c>
      <c r="N64" s="26">
        <v>350</v>
      </c>
      <c r="O64" s="26">
        <v>147</v>
      </c>
      <c r="P64" s="26">
        <v>6821</v>
      </c>
      <c r="Q64" s="26">
        <v>4108</v>
      </c>
      <c r="R64" s="26">
        <v>0</v>
      </c>
      <c r="S64" s="26">
        <v>3</v>
      </c>
      <c r="T64" s="26">
        <v>3</v>
      </c>
      <c r="U64" s="26">
        <v>8</v>
      </c>
      <c r="V64" s="26">
        <v>114</v>
      </c>
      <c r="W64" s="26">
        <v>114</v>
      </c>
      <c r="X64" s="28">
        <v>0</v>
      </c>
    </row>
    <row r="65" spans="1:24" s="26" customFormat="1" ht="12.75" outlineLevel="2">
      <c r="A65" s="28">
        <v>50</v>
      </c>
      <c r="B65" s="28">
        <v>603</v>
      </c>
      <c r="C65" s="28" t="s">
        <v>82</v>
      </c>
      <c r="D65" s="26">
        <v>6273</v>
      </c>
      <c r="E65" s="26">
        <v>5761</v>
      </c>
      <c r="F65" s="26">
        <v>21319</v>
      </c>
      <c r="G65" s="26">
        <v>97260</v>
      </c>
      <c r="H65" s="26">
        <v>291717</v>
      </c>
      <c r="I65" s="26">
        <v>21980</v>
      </c>
      <c r="J65" s="26">
        <v>263538</v>
      </c>
      <c r="K65" s="26">
        <v>4579</v>
      </c>
      <c r="L65" s="26">
        <v>1620</v>
      </c>
      <c r="M65" s="26">
        <v>4</v>
      </c>
      <c r="N65" s="26">
        <v>0</v>
      </c>
      <c r="O65" s="26">
        <v>4</v>
      </c>
      <c r="P65" s="26">
        <v>8783</v>
      </c>
      <c r="Q65" s="26">
        <v>991</v>
      </c>
      <c r="R65" s="26">
        <v>32</v>
      </c>
      <c r="S65" s="26">
        <v>9</v>
      </c>
      <c r="T65" s="26">
        <v>7</v>
      </c>
      <c r="U65" s="26">
        <v>2</v>
      </c>
      <c r="V65" s="26">
        <v>180</v>
      </c>
      <c r="W65" s="26">
        <v>124</v>
      </c>
      <c r="X65" s="28">
        <v>56</v>
      </c>
    </row>
    <row r="66" spans="1:24" s="26" customFormat="1" ht="12.75" outlineLevel="2">
      <c r="A66" s="30">
        <v>51</v>
      </c>
      <c r="B66" s="30">
        <v>604</v>
      </c>
      <c r="C66" s="30" t="s">
        <v>82</v>
      </c>
      <c r="D66" s="26">
        <v>9311</v>
      </c>
      <c r="E66" s="26">
        <v>8444</v>
      </c>
      <c r="F66" s="26">
        <v>22763</v>
      </c>
      <c r="G66" s="26">
        <v>260962</v>
      </c>
      <c r="H66" s="26">
        <v>526767</v>
      </c>
      <c r="I66" s="26">
        <v>69408</v>
      </c>
      <c r="J66" s="26">
        <v>408905</v>
      </c>
      <c r="K66" s="26">
        <v>10900</v>
      </c>
      <c r="L66" s="26">
        <v>15561</v>
      </c>
      <c r="M66" s="26">
        <v>15</v>
      </c>
      <c r="N66" s="26">
        <v>210</v>
      </c>
      <c r="O66" s="26">
        <v>475</v>
      </c>
      <c r="P66" s="26">
        <v>8869</v>
      </c>
      <c r="Q66" s="26">
        <v>1976</v>
      </c>
      <c r="R66" s="26">
        <v>63</v>
      </c>
      <c r="S66" s="26">
        <v>1</v>
      </c>
      <c r="T66" s="26">
        <v>10</v>
      </c>
      <c r="U66" s="26">
        <v>2</v>
      </c>
      <c r="V66" s="26">
        <v>72</v>
      </c>
      <c r="W66" s="26">
        <v>4</v>
      </c>
      <c r="X66" s="30">
        <v>0</v>
      </c>
    </row>
    <row r="67" spans="1:24" s="26" customFormat="1" ht="12.75" outlineLevel="2">
      <c r="A67" s="42">
        <v>52</v>
      </c>
      <c r="B67" s="42">
        <v>605</v>
      </c>
      <c r="C67" s="42" t="s">
        <v>82</v>
      </c>
      <c r="D67" s="26">
        <v>3647</v>
      </c>
      <c r="E67" s="26">
        <v>2443</v>
      </c>
      <c r="F67" s="26">
        <v>3647</v>
      </c>
      <c r="G67" s="26">
        <v>68673</v>
      </c>
      <c r="H67" s="26">
        <v>105450</v>
      </c>
      <c r="I67" s="26">
        <v>5367</v>
      </c>
      <c r="J67" s="26">
        <v>91253</v>
      </c>
      <c r="K67" s="26">
        <v>2080</v>
      </c>
      <c r="L67" s="26">
        <v>1892</v>
      </c>
      <c r="M67" s="26">
        <v>0</v>
      </c>
      <c r="N67" s="26">
        <v>0</v>
      </c>
      <c r="O67" s="26">
        <v>0</v>
      </c>
      <c r="P67" s="26">
        <v>4998</v>
      </c>
      <c r="Q67" s="26">
        <v>3175</v>
      </c>
      <c r="R67" s="26">
        <v>586</v>
      </c>
      <c r="S67" s="26">
        <v>6</v>
      </c>
      <c r="T67" s="26">
        <v>6</v>
      </c>
      <c r="U67" s="26">
        <v>3</v>
      </c>
      <c r="V67" s="26">
        <v>60</v>
      </c>
      <c r="W67" s="26">
        <v>60</v>
      </c>
      <c r="X67" s="91">
        <v>0</v>
      </c>
    </row>
    <row r="68" spans="1:24" ht="12.75" outlineLevel="1">
      <c r="A68" s="33"/>
      <c r="B68" s="33"/>
      <c r="C68" s="38" t="s">
        <v>83</v>
      </c>
      <c r="D68" s="33">
        <f aca="true" t="shared" si="5" ref="D68:X68">SUBTOTAL(9,D63:D67)</f>
        <v>37336</v>
      </c>
      <c r="E68" s="33">
        <f t="shared" si="5"/>
        <v>31301</v>
      </c>
      <c r="F68" s="33">
        <f t="shared" si="5"/>
        <v>92117</v>
      </c>
      <c r="G68" s="33">
        <f t="shared" si="5"/>
        <v>1103793</v>
      </c>
      <c r="H68" s="33">
        <f t="shared" si="5"/>
        <v>2225121</v>
      </c>
      <c r="I68" s="33">
        <f t="shared" si="5"/>
        <v>576649</v>
      </c>
      <c r="J68" s="33">
        <f t="shared" si="5"/>
        <v>1436722</v>
      </c>
      <c r="K68" s="33">
        <f t="shared" si="5"/>
        <v>117513</v>
      </c>
      <c r="L68" s="33">
        <f t="shared" si="5"/>
        <v>39910</v>
      </c>
      <c r="M68" s="33">
        <f t="shared" si="5"/>
        <v>68</v>
      </c>
      <c r="N68" s="33">
        <f t="shared" si="5"/>
        <v>663</v>
      </c>
      <c r="O68" s="33">
        <f t="shared" si="5"/>
        <v>1121</v>
      </c>
      <c r="P68" s="33">
        <f t="shared" si="5"/>
        <v>48787</v>
      </c>
      <c r="Q68" s="33">
        <f t="shared" si="5"/>
        <v>16336</v>
      </c>
      <c r="R68" s="33">
        <f t="shared" si="5"/>
        <v>746</v>
      </c>
      <c r="S68" s="33">
        <f t="shared" si="5"/>
        <v>26</v>
      </c>
      <c r="T68" s="33">
        <f t="shared" si="5"/>
        <v>29</v>
      </c>
      <c r="U68" s="33">
        <f t="shared" si="5"/>
        <v>19</v>
      </c>
      <c r="V68" s="33">
        <f t="shared" si="5"/>
        <v>690</v>
      </c>
      <c r="W68" s="33">
        <f t="shared" si="5"/>
        <v>306</v>
      </c>
      <c r="X68" s="33">
        <f t="shared" si="5"/>
        <v>60</v>
      </c>
    </row>
    <row r="69" spans="1:24" ht="12.75">
      <c r="A69" s="92"/>
      <c r="B69" s="33"/>
      <c r="C69" s="93" t="s">
        <v>84</v>
      </c>
      <c r="D69" s="92">
        <f aca="true" t="shared" si="6" ref="D69:X69">SUBTOTAL(9,D10:D67)</f>
        <v>383430</v>
      </c>
      <c r="E69" s="92">
        <f t="shared" si="6"/>
        <v>334071</v>
      </c>
      <c r="F69" s="92">
        <f t="shared" si="6"/>
        <v>1112461</v>
      </c>
      <c r="G69" s="92">
        <f t="shared" si="6"/>
        <v>8647388</v>
      </c>
      <c r="H69" s="92">
        <f t="shared" si="6"/>
        <v>17316057</v>
      </c>
      <c r="I69" s="92">
        <f t="shared" si="6"/>
        <v>5083317</v>
      </c>
      <c r="J69" s="92">
        <f t="shared" si="6"/>
        <v>10902456</v>
      </c>
      <c r="K69" s="92">
        <f t="shared" si="6"/>
        <v>503967</v>
      </c>
      <c r="L69" s="92">
        <f t="shared" si="6"/>
        <v>249583</v>
      </c>
      <c r="M69" s="92">
        <f t="shared" si="6"/>
        <v>1343</v>
      </c>
      <c r="N69" s="92">
        <f t="shared" si="6"/>
        <v>6149</v>
      </c>
      <c r="O69" s="92">
        <f t="shared" si="6"/>
        <v>6718</v>
      </c>
      <c r="P69" s="92">
        <f t="shared" si="6"/>
        <v>589456</v>
      </c>
      <c r="Q69" s="92">
        <f t="shared" si="6"/>
        <v>197063</v>
      </c>
      <c r="R69" s="92">
        <f t="shared" si="6"/>
        <v>1673</v>
      </c>
      <c r="S69" s="92">
        <f t="shared" si="6"/>
        <v>418</v>
      </c>
      <c r="T69" s="92">
        <f t="shared" si="6"/>
        <v>229</v>
      </c>
      <c r="U69" s="92">
        <f t="shared" si="6"/>
        <v>150</v>
      </c>
      <c r="V69" s="92">
        <f t="shared" si="6"/>
        <v>6620</v>
      </c>
      <c r="W69" s="92">
        <f t="shared" si="6"/>
        <v>4068</v>
      </c>
      <c r="X69" s="92">
        <f t="shared" si="6"/>
        <v>1027</v>
      </c>
    </row>
  </sheetData>
  <sheetProtection/>
  <mergeCells count="8">
    <mergeCell ref="B5:B8"/>
    <mergeCell ref="D5:F5"/>
    <mergeCell ref="H5:L5"/>
    <mergeCell ref="M5:O5"/>
    <mergeCell ref="P5:X5"/>
    <mergeCell ref="I6:L6"/>
    <mergeCell ref="P6:R6"/>
    <mergeCell ref="S6:T6"/>
  </mergeCells>
  <printOptions/>
  <pageMargins left="0.5" right="0.03958333333333333" top="0.22013888888888888" bottom="0.2298611111111111" header="0.5118055555555555" footer="0.5118055555555555"/>
  <pageSetup horizontalDpi="300" verticalDpi="300" orientation="portrait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A1">
      <selection activeCell="P51" sqref="P51"/>
    </sheetView>
  </sheetViews>
  <sheetFormatPr defaultColWidth="9.00390625" defaultRowHeight="12.75" outlineLevelRow="2"/>
  <cols>
    <col min="1" max="1" width="3.375" style="0" customWidth="1"/>
    <col min="2" max="2" width="4.875" style="0" customWidth="1"/>
    <col min="3" max="3" width="16.625" style="0" customWidth="1"/>
    <col min="4" max="4" width="5.375" style="0" customWidth="1"/>
    <col min="5" max="5" width="6.875" style="0" customWidth="1"/>
    <col min="6" max="6" width="5.125" style="0" customWidth="1"/>
    <col min="7" max="7" width="6.625" style="0" customWidth="1"/>
    <col min="8" max="8" width="6.25390625" style="0" customWidth="1"/>
    <col min="9" max="9" width="5.125" style="0" customWidth="1"/>
    <col min="10" max="10" width="7.125" style="0" customWidth="1"/>
    <col min="11" max="11" width="8.00390625" style="0" customWidth="1"/>
    <col min="12" max="12" width="6.75390625" style="0" customWidth="1"/>
    <col min="13" max="13" width="7.75390625" style="0" customWidth="1"/>
    <col min="14" max="14" width="8.00390625" style="0" customWidth="1"/>
    <col min="15" max="15" width="9.875" style="0" customWidth="1"/>
    <col min="16" max="16" width="7.625" style="0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45"/>
      <c r="K1" s="45"/>
      <c r="L1" s="45"/>
      <c r="M1" s="45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45"/>
      <c r="K2" s="45"/>
      <c r="L2" s="45"/>
      <c r="M2" s="45"/>
      <c r="N2" s="2"/>
      <c r="O2" s="2"/>
      <c r="P2" s="2"/>
    </row>
    <row r="3" spans="1:16" ht="12.75">
      <c r="A3" s="1"/>
      <c r="B3" s="1"/>
      <c r="C3" s="1"/>
      <c r="D3" s="2"/>
      <c r="E3" s="2"/>
      <c r="F3" s="2"/>
      <c r="G3" s="2"/>
      <c r="H3" s="2"/>
      <c r="I3" s="2"/>
      <c r="J3" s="45"/>
      <c r="K3" s="45"/>
      <c r="L3" s="45"/>
      <c r="M3" s="45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45"/>
      <c r="K4" s="45"/>
      <c r="L4" s="45"/>
      <c r="M4" s="45"/>
      <c r="N4" s="2"/>
      <c r="O4" s="2"/>
      <c r="P4" s="2"/>
    </row>
    <row r="5" spans="1:16" ht="13.5" customHeight="1">
      <c r="A5" s="3" t="s">
        <v>0</v>
      </c>
      <c r="B5" s="122" t="s">
        <v>1</v>
      </c>
      <c r="C5" s="4" t="s">
        <v>2</v>
      </c>
      <c r="D5" s="123" t="s">
        <v>85</v>
      </c>
      <c r="E5" s="123"/>
      <c r="F5" s="123"/>
      <c r="G5" s="123"/>
      <c r="H5" s="123"/>
      <c r="I5" s="123"/>
      <c r="J5" s="46" t="s">
        <v>86</v>
      </c>
      <c r="K5" s="47"/>
      <c r="L5" s="47"/>
      <c r="M5" s="47"/>
      <c r="N5" s="3" t="s">
        <v>87</v>
      </c>
      <c r="O5" s="48" t="s">
        <v>88</v>
      </c>
      <c r="P5" s="3" t="s">
        <v>89</v>
      </c>
    </row>
    <row r="6" spans="1:16" ht="12.75">
      <c r="A6" s="10" t="s">
        <v>10</v>
      </c>
      <c r="B6" s="122"/>
      <c r="C6" s="11" t="s">
        <v>11</v>
      </c>
      <c r="D6" s="3" t="s">
        <v>90</v>
      </c>
      <c r="E6" s="123" t="s">
        <v>91</v>
      </c>
      <c r="F6" s="123"/>
      <c r="G6" s="123"/>
      <c r="H6" s="123"/>
      <c r="I6" s="123"/>
      <c r="J6" s="49" t="s">
        <v>92</v>
      </c>
      <c r="K6" s="50" t="s">
        <v>93</v>
      </c>
      <c r="L6" s="49" t="s">
        <v>94</v>
      </c>
      <c r="M6" s="49" t="s">
        <v>95</v>
      </c>
      <c r="N6" s="10" t="s">
        <v>96</v>
      </c>
      <c r="O6" s="51" t="s">
        <v>97</v>
      </c>
      <c r="P6" s="10" t="s">
        <v>98</v>
      </c>
    </row>
    <row r="7" spans="1:16" ht="12.75">
      <c r="A7" s="10" t="s">
        <v>10</v>
      </c>
      <c r="B7" s="122"/>
      <c r="C7" s="11" t="s">
        <v>23</v>
      </c>
      <c r="D7" s="18" t="s">
        <v>99</v>
      </c>
      <c r="E7" s="52" t="s">
        <v>100</v>
      </c>
      <c r="F7" s="53"/>
      <c r="G7" s="123" t="s">
        <v>101</v>
      </c>
      <c r="H7" s="123"/>
      <c r="I7" s="123"/>
      <c r="J7" s="54" t="s">
        <v>102</v>
      </c>
      <c r="K7" s="55" t="s">
        <v>103</v>
      </c>
      <c r="L7" s="54" t="s">
        <v>104</v>
      </c>
      <c r="M7" s="54" t="s">
        <v>102</v>
      </c>
      <c r="N7" s="10" t="s">
        <v>105</v>
      </c>
      <c r="O7" s="10" t="s">
        <v>106</v>
      </c>
      <c r="P7" s="14" t="s">
        <v>107</v>
      </c>
    </row>
    <row r="8" spans="1:16" ht="12.75">
      <c r="A8" s="13"/>
      <c r="B8" s="122"/>
      <c r="C8" s="19" t="s">
        <v>35</v>
      </c>
      <c r="D8" s="13"/>
      <c r="E8" s="56" t="s">
        <v>20</v>
      </c>
      <c r="F8" s="56" t="s">
        <v>108</v>
      </c>
      <c r="G8" s="56" t="s">
        <v>20</v>
      </c>
      <c r="H8" s="56" t="s">
        <v>109</v>
      </c>
      <c r="I8" s="56" t="s">
        <v>108</v>
      </c>
      <c r="J8" s="57" t="s">
        <v>110</v>
      </c>
      <c r="K8" s="58" t="s">
        <v>111</v>
      </c>
      <c r="L8" s="57" t="s">
        <v>112</v>
      </c>
      <c r="M8" s="57" t="s">
        <v>110</v>
      </c>
      <c r="N8" s="13" t="s">
        <v>113</v>
      </c>
      <c r="O8" s="59" t="s">
        <v>114</v>
      </c>
      <c r="P8" s="20" t="s">
        <v>36</v>
      </c>
    </row>
    <row r="9" spans="1:16" ht="12.75">
      <c r="A9" s="6">
        <v>2</v>
      </c>
      <c r="B9" s="6" t="s">
        <v>49</v>
      </c>
      <c r="C9" s="6" t="s">
        <v>50</v>
      </c>
      <c r="D9" s="6">
        <v>38</v>
      </c>
      <c r="E9" s="6">
        <v>39</v>
      </c>
      <c r="F9" s="6">
        <v>40</v>
      </c>
      <c r="G9" s="6">
        <v>41</v>
      </c>
      <c r="H9" s="6">
        <v>42</v>
      </c>
      <c r="I9" s="6">
        <v>43</v>
      </c>
      <c r="J9" s="60">
        <v>44</v>
      </c>
      <c r="K9" s="60">
        <v>45</v>
      </c>
      <c r="L9" s="6">
        <v>46</v>
      </c>
      <c r="M9" s="6">
        <v>47</v>
      </c>
      <c r="N9" s="61">
        <v>48</v>
      </c>
      <c r="O9" s="6">
        <v>49</v>
      </c>
      <c r="P9" s="6">
        <v>50</v>
      </c>
    </row>
    <row r="10" spans="1:16" ht="12.75" hidden="1" outlineLevel="1">
      <c r="A10" s="2"/>
      <c r="B10" s="2"/>
      <c r="C10" s="2"/>
      <c r="D10" s="2"/>
      <c r="E10" s="2"/>
      <c r="F10" s="2"/>
      <c r="G10" s="2"/>
      <c r="H10" s="2"/>
      <c r="I10" s="2"/>
      <c r="J10" s="62"/>
      <c r="K10" s="62"/>
      <c r="L10" s="63"/>
      <c r="M10" s="63"/>
      <c r="N10" s="2"/>
      <c r="O10" s="2"/>
      <c r="P10" s="2"/>
    </row>
    <row r="11" spans="1:16" ht="12.75" outlineLevel="2">
      <c r="A11" s="64">
        <v>1</v>
      </c>
      <c r="B11" s="24">
        <v>101</v>
      </c>
      <c r="C11" s="65" t="s">
        <v>52</v>
      </c>
      <c r="D11">
        <v>42</v>
      </c>
      <c r="E11">
        <v>31</v>
      </c>
      <c r="F11">
        <v>9</v>
      </c>
      <c r="G11">
        <v>11</v>
      </c>
      <c r="H11">
        <v>11</v>
      </c>
      <c r="I11">
        <v>5</v>
      </c>
      <c r="J11" s="66">
        <v>0.52</v>
      </c>
      <c r="K11" s="66">
        <v>92.06</v>
      </c>
      <c r="L11" s="66">
        <v>47.9</v>
      </c>
      <c r="M11" s="66">
        <v>26.2</v>
      </c>
      <c r="N11">
        <v>290</v>
      </c>
      <c r="O11">
        <v>1989.2</v>
      </c>
      <c r="P11">
        <v>7</v>
      </c>
    </row>
    <row r="12" spans="1:16" s="26" customFormat="1" ht="12.75" outlineLevel="2">
      <c r="A12" s="67">
        <v>2</v>
      </c>
      <c r="B12" s="28">
        <v>102</v>
      </c>
      <c r="C12" s="65" t="s">
        <v>52</v>
      </c>
      <c r="D12" s="26">
        <v>42</v>
      </c>
      <c r="E12" s="26">
        <v>37</v>
      </c>
      <c r="F12" s="26">
        <v>6</v>
      </c>
      <c r="G12" s="26">
        <v>5</v>
      </c>
      <c r="H12" s="26">
        <v>5</v>
      </c>
      <c r="I12" s="26">
        <v>4</v>
      </c>
      <c r="J12" s="68">
        <v>0.8</v>
      </c>
      <c r="K12" s="68">
        <v>83.2</v>
      </c>
      <c r="L12" s="68">
        <v>65.5</v>
      </c>
      <c r="M12" s="68">
        <v>39.5</v>
      </c>
      <c r="N12" s="26">
        <v>322</v>
      </c>
      <c r="O12" s="26">
        <v>2255</v>
      </c>
      <c r="P12" s="26">
        <v>10</v>
      </c>
    </row>
    <row r="13" spans="1:16" s="26" customFormat="1" ht="12.75" outlineLevel="2">
      <c r="A13" s="67">
        <v>3</v>
      </c>
      <c r="B13" s="28">
        <v>103</v>
      </c>
      <c r="C13" s="65" t="s">
        <v>52</v>
      </c>
      <c r="D13" s="26">
        <v>33</v>
      </c>
      <c r="E13" s="26">
        <v>11</v>
      </c>
      <c r="F13" s="26">
        <v>4</v>
      </c>
      <c r="G13" s="26">
        <v>11</v>
      </c>
      <c r="H13" s="26">
        <v>10</v>
      </c>
      <c r="I13" s="26">
        <v>5</v>
      </c>
      <c r="J13" s="68">
        <v>0.8</v>
      </c>
      <c r="K13" s="68">
        <v>81.9</v>
      </c>
      <c r="L13" s="68">
        <v>63.9</v>
      </c>
      <c r="M13" s="68">
        <v>21.3</v>
      </c>
      <c r="N13" s="26">
        <v>200</v>
      </c>
      <c r="O13" s="26">
        <v>1627.1</v>
      </c>
      <c r="P13" s="26">
        <v>8</v>
      </c>
    </row>
    <row r="14" spans="1:16" s="26" customFormat="1" ht="12.75" outlineLevel="2">
      <c r="A14" s="69">
        <v>4</v>
      </c>
      <c r="B14" s="30">
        <v>104</v>
      </c>
      <c r="C14" s="70" t="s">
        <v>52</v>
      </c>
      <c r="D14" s="26">
        <v>6</v>
      </c>
      <c r="E14" s="26">
        <v>5</v>
      </c>
      <c r="F14" s="26">
        <v>0</v>
      </c>
      <c r="G14" s="26">
        <v>1</v>
      </c>
      <c r="H14" s="26">
        <v>1</v>
      </c>
      <c r="I14" s="26">
        <v>1</v>
      </c>
      <c r="J14" s="68">
        <v>0.52</v>
      </c>
      <c r="K14" s="68">
        <v>163.4</v>
      </c>
      <c r="L14" s="68">
        <v>85.8</v>
      </c>
      <c r="M14" s="68">
        <v>42</v>
      </c>
      <c r="N14" s="26">
        <v>33</v>
      </c>
      <c r="O14" s="26">
        <v>238.6</v>
      </c>
      <c r="P14" s="26">
        <v>5</v>
      </c>
    </row>
    <row r="15" spans="1:16" ht="12.75" outlineLevel="1">
      <c r="A15" s="71"/>
      <c r="B15" s="33"/>
      <c r="C15" s="72" t="s">
        <v>55</v>
      </c>
      <c r="D15" s="33">
        <f aca="true" t="shared" si="0" ref="D15:I15">SUBTOTAL(9,D11:D14)</f>
        <v>123</v>
      </c>
      <c r="E15" s="33">
        <f t="shared" si="0"/>
        <v>84</v>
      </c>
      <c r="F15" s="33">
        <f t="shared" si="0"/>
        <v>19</v>
      </c>
      <c r="G15" s="33">
        <f t="shared" si="0"/>
        <v>28</v>
      </c>
      <c r="H15" s="33">
        <f t="shared" si="0"/>
        <v>27</v>
      </c>
      <c r="I15" s="33">
        <f t="shared" si="0"/>
        <v>15</v>
      </c>
      <c r="J15" s="73">
        <f>Лист2!H15/(Лист2!G15-Лист2!L15)</f>
        <v>1.9851071393189936</v>
      </c>
      <c r="K15" s="73">
        <f>(Лист1!F15-Лист1!K15)/Лист2!D15</f>
        <v>87.64140053866872</v>
      </c>
      <c r="L15" s="73">
        <f>Лист2!H15/Лист2!D15</f>
        <v>59.57578089474973</v>
      </c>
      <c r="M15" s="73">
        <f>Лист2!G15/Лист2!D15</f>
        <v>30.563363531428173</v>
      </c>
      <c r="N15" s="33">
        <f>SUBTOTAL(9,N11:N14)</f>
        <v>845</v>
      </c>
      <c r="O15" s="33">
        <f>SUBTOTAL(9,O11:O14)</f>
        <v>6109.9</v>
      </c>
      <c r="P15" s="35">
        <f>SUBTOTAL(9,P11:P14)</f>
        <v>30</v>
      </c>
    </row>
    <row r="16" spans="1:16" s="26" customFormat="1" ht="12.75" outlineLevel="2">
      <c r="A16" s="74">
        <v>5</v>
      </c>
      <c r="B16" s="37">
        <v>201</v>
      </c>
      <c r="C16" s="75" t="s">
        <v>56</v>
      </c>
      <c r="D16" s="76">
        <v>24</v>
      </c>
      <c r="E16" s="39">
        <v>19</v>
      </c>
      <c r="F16" s="39">
        <v>13</v>
      </c>
      <c r="G16" s="39">
        <v>5</v>
      </c>
      <c r="H16" s="39">
        <v>1</v>
      </c>
      <c r="I16" s="39">
        <v>1</v>
      </c>
      <c r="J16" s="77">
        <v>0.32</v>
      </c>
      <c r="K16" s="77">
        <v>162.9</v>
      </c>
      <c r="L16" s="77">
        <v>52.48</v>
      </c>
      <c r="M16" s="77">
        <v>22.57</v>
      </c>
      <c r="N16" s="39">
        <v>212</v>
      </c>
      <c r="O16" s="39">
        <v>1756.69</v>
      </c>
      <c r="P16" s="39">
        <v>17</v>
      </c>
    </row>
    <row r="17" spans="1:16" s="26" customFormat="1" ht="12.75" outlineLevel="2">
      <c r="A17" s="67">
        <v>6</v>
      </c>
      <c r="B17" s="28">
        <v>202</v>
      </c>
      <c r="C17" s="65" t="s">
        <v>56</v>
      </c>
      <c r="D17" s="76">
        <v>74</v>
      </c>
      <c r="E17" s="39">
        <v>67</v>
      </c>
      <c r="F17" s="39">
        <v>31</v>
      </c>
      <c r="G17" s="39">
        <v>7</v>
      </c>
      <c r="H17" s="39">
        <v>7</v>
      </c>
      <c r="I17" s="39">
        <v>5</v>
      </c>
      <c r="J17" s="77">
        <v>0.58</v>
      </c>
      <c r="K17" s="77">
        <v>122.5</v>
      </c>
      <c r="L17" s="77">
        <v>71.6</v>
      </c>
      <c r="M17" s="77">
        <v>27.8</v>
      </c>
      <c r="N17" s="39">
        <v>822</v>
      </c>
      <c r="O17" s="39">
        <v>6311.8</v>
      </c>
      <c r="P17" s="39">
        <v>65</v>
      </c>
    </row>
    <row r="18" spans="1:16" s="26" customFormat="1" ht="12.75" outlineLevel="2">
      <c r="A18" s="67">
        <v>7</v>
      </c>
      <c r="B18" s="28">
        <v>203</v>
      </c>
      <c r="C18" s="65" t="s">
        <v>56</v>
      </c>
      <c r="D18" s="76">
        <v>50</v>
      </c>
      <c r="E18" s="39">
        <v>37</v>
      </c>
      <c r="F18" s="39">
        <v>22</v>
      </c>
      <c r="G18" s="39">
        <v>13</v>
      </c>
      <c r="H18" s="39">
        <v>9</v>
      </c>
      <c r="I18" s="39">
        <v>9</v>
      </c>
      <c r="J18" s="77">
        <v>0.66</v>
      </c>
      <c r="K18" s="77">
        <v>84.56</v>
      </c>
      <c r="L18" s="77">
        <v>54.57</v>
      </c>
      <c r="M18" s="77">
        <v>26.43</v>
      </c>
      <c r="N18" s="39">
        <v>492</v>
      </c>
      <c r="O18" s="39">
        <v>2483.8</v>
      </c>
      <c r="P18" s="39">
        <v>33</v>
      </c>
    </row>
    <row r="19" spans="1:16" s="26" customFormat="1" ht="12.75" outlineLevel="2">
      <c r="A19" s="67">
        <v>8</v>
      </c>
      <c r="B19" s="28">
        <v>204</v>
      </c>
      <c r="C19" s="65" t="s">
        <v>56</v>
      </c>
      <c r="D19" s="76">
        <v>40</v>
      </c>
      <c r="E19" s="39">
        <v>32</v>
      </c>
      <c r="F19" s="39">
        <v>10</v>
      </c>
      <c r="G19" s="39">
        <v>8</v>
      </c>
      <c r="H19" s="39">
        <v>8</v>
      </c>
      <c r="I19" s="39">
        <v>3</v>
      </c>
      <c r="J19" s="77">
        <v>0.30000000000000004</v>
      </c>
      <c r="K19" s="77">
        <v>150.6</v>
      </c>
      <c r="L19" s="77">
        <v>40</v>
      </c>
      <c r="M19" s="77">
        <v>33.5</v>
      </c>
      <c r="N19" s="39">
        <v>433</v>
      </c>
      <c r="O19" s="39">
        <v>2442.7</v>
      </c>
      <c r="P19" s="39">
        <v>29</v>
      </c>
    </row>
    <row r="20" spans="1:16" s="26" customFormat="1" ht="12.75" outlineLevel="2">
      <c r="A20" s="67">
        <v>9</v>
      </c>
      <c r="B20" s="28">
        <v>205</v>
      </c>
      <c r="C20" s="65" t="s">
        <v>56</v>
      </c>
      <c r="D20" s="76">
        <v>26</v>
      </c>
      <c r="E20" s="39">
        <v>23</v>
      </c>
      <c r="F20" s="39">
        <v>9</v>
      </c>
      <c r="G20" s="39">
        <v>3</v>
      </c>
      <c r="H20" s="39">
        <v>3</v>
      </c>
      <c r="I20" s="39">
        <v>0</v>
      </c>
      <c r="J20" s="77">
        <v>0.92</v>
      </c>
      <c r="K20" s="77">
        <v>59.76</v>
      </c>
      <c r="L20" s="77">
        <v>55.32</v>
      </c>
      <c r="M20" s="77">
        <v>10.57</v>
      </c>
      <c r="N20" s="39">
        <v>82</v>
      </c>
      <c r="O20" s="39">
        <v>2213.5</v>
      </c>
      <c r="P20" s="39">
        <v>18</v>
      </c>
    </row>
    <row r="21" spans="1:16" s="26" customFormat="1" ht="12.75" outlineLevel="2">
      <c r="A21" s="67">
        <v>10</v>
      </c>
      <c r="B21" s="28">
        <v>206</v>
      </c>
      <c r="C21" s="65" t="s">
        <v>56</v>
      </c>
      <c r="D21" s="76">
        <v>12</v>
      </c>
      <c r="E21" s="39">
        <v>9</v>
      </c>
      <c r="F21" s="39">
        <v>2</v>
      </c>
      <c r="G21" s="39">
        <v>3</v>
      </c>
      <c r="H21" s="39">
        <v>2</v>
      </c>
      <c r="I21" s="39">
        <v>2</v>
      </c>
      <c r="J21" s="77">
        <v>0.9</v>
      </c>
      <c r="K21" s="77">
        <v>72.6</v>
      </c>
      <c r="L21" s="77">
        <v>66</v>
      </c>
      <c r="M21" s="77">
        <v>24.6</v>
      </c>
      <c r="N21" s="39">
        <v>72</v>
      </c>
      <c r="O21" s="39">
        <v>488.2</v>
      </c>
      <c r="P21" s="39">
        <v>2</v>
      </c>
    </row>
    <row r="22" spans="1:16" s="26" customFormat="1" ht="12.75" outlineLevel="2">
      <c r="A22" s="67">
        <v>11</v>
      </c>
      <c r="B22" s="28">
        <v>207</v>
      </c>
      <c r="C22" s="65" t="s">
        <v>56</v>
      </c>
      <c r="D22" s="76">
        <v>50</v>
      </c>
      <c r="E22" s="39">
        <v>45</v>
      </c>
      <c r="F22" s="39">
        <v>23</v>
      </c>
      <c r="G22" s="39">
        <v>5</v>
      </c>
      <c r="H22" s="39">
        <v>4</v>
      </c>
      <c r="I22" s="39">
        <v>2</v>
      </c>
      <c r="J22" s="77">
        <v>0.53</v>
      </c>
      <c r="K22" s="77">
        <v>76.7</v>
      </c>
      <c r="L22" s="77">
        <v>40.75</v>
      </c>
      <c r="M22" s="77">
        <v>37.45</v>
      </c>
      <c r="N22" s="39">
        <v>259</v>
      </c>
      <c r="O22" s="39">
        <v>4660</v>
      </c>
      <c r="P22" s="39">
        <v>37</v>
      </c>
    </row>
    <row r="23" spans="1:16" s="26" customFormat="1" ht="12.75" outlineLevel="2">
      <c r="A23" s="67">
        <v>12</v>
      </c>
      <c r="B23" s="28">
        <v>208</v>
      </c>
      <c r="C23" s="65" t="s">
        <v>56</v>
      </c>
      <c r="D23" s="76">
        <v>13</v>
      </c>
      <c r="E23" s="39">
        <v>12</v>
      </c>
      <c r="F23" s="39">
        <v>7</v>
      </c>
      <c r="G23" s="39">
        <v>1</v>
      </c>
      <c r="H23" s="39">
        <v>1</v>
      </c>
      <c r="I23" s="39">
        <v>1</v>
      </c>
      <c r="J23" s="77">
        <v>0.2</v>
      </c>
      <c r="K23" s="77">
        <v>30</v>
      </c>
      <c r="L23" s="77">
        <v>6</v>
      </c>
      <c r="M23" s="77">
        <v>8</v>
      </c>
      <c r="N23" s="39">
        <v>116</v>
      </c>
      <c r="O23" s="39">
        <v>430</v>
      </c>
      <c r="P23" s="39">
        <v>7</v>
      </c>
    </row>
    <row r="24" spans="1:16" s="26" customFormat="1" ht="12.75" outlineLevel="2">
      <c r="A24" s="67">
        <v>13</v>
      </c>
      <c r="B24" s="28">
        <v>209</v>
      </c>
      <c r="C24" s="65" t="s">
        <v>56</v>
      </c>
      <c r="D24" s="76">
        <v>4</v>
      </c>
      <c r="E24" s="39">
        <v>4</v>
      </c>
      <c r="F24" s="39">
        <v>2</v>
      </c>
      <c r="G24" s="39">
        <v>0</v>
      </c>
      <c r="H24" s="39">
        <v>0</v>
      </c>
      <c r="I24" s="39">
        <v>0</v>
      </c>
      <c r="J24" s="77">
        <v>0.36</v>
      </c>
      <c r="K24" s="77">
        <v>58.7</v>
      </c>
      <c r="L24" s="77">
        <v>21.1</v>
      </c>
      <c r="M24" s="77">
        <v>17.06</v>
      </c>
      <c r="N24" s="39">
        <v>48</v>
      </c>
      <c r="O24" s="39">
        <v>198</v>
      </c>
      <c r="P24" s="39">
        <v>5</v>
      </c>
    </row>
    <row r="25" spans="1:16" s="26" customFormat="1" ht="12.75" outlineLevel="2">
      <c r="A25" s="67">
        <v>14</v>
      </c>
      <c r="B25" s="28">
        <v>210</v>
      </c>
      <c r="C25" s="65" t="s">
        <v>56</v>
      </c>
      <c r="D25" s="76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77">
        <v>0</v>
      </c>
      <c r="K25" s="77">
        <v>0</v>
      </c>
      <c r="L25" s="77">
        <v>0</v>
      </c>
      <c r="M25" s="77">
        <v>0</v>
      </c>
      <c r="N25" s="39">
        <v>0</v>
      </c>
      <c r="O25" s="39">
        <v>0</v>
      </c>
      <c r="P25" s="39">
        <v>0</v>
      </c>
    </row>
    <row r="26" spans="1:16" s="26" customFormat="1" ht="12.75" outlineLevel="2">
      <c r="A26" s="67">
        <v>15</v>
      </c>
      <c r="B26" s="28">
        <v>211</v>
      </c>
      <c r="C26" s="65" t="s">
        <v>56</v>
      </c>
      <c r="D26" s="76">
        <v>5</v>
      </c>
      <c r="E26" s="39">
        <v>5</v>
      </c>
      <c r="F26" s="39">
        <v>1</v>
      </c>
      <c r="G26" s="39">
        <v>0</v>
      </c>
      <c r="H26" s="39">
        <v>0</v>
      </c>
      <c r="I26" s="39">
        <v>0</v>
      </c>
      <c r="J26" s="77">
        <v>0.1</v>
      </c>
      <c r="K26" s="77">
        <v>86.4</v>
      </c>
      <c r="L26" s="77">
        <v>7.5</v>
      </c>
      <c r="M26" s="77">
        <v>9.4</v>
      </c>
      <c r="N26" s="39">
        <v>72</v>
      </c>
      <c r="O26" s="39">
        <v>495</v>
      </c>
      <c r="P26" s="39">
        <v>5</v>
      </c>
    </row>
    <row r="27" spans="1:16" s="26" customFormat="1" ht="12.75" outlineLevel="2">
      <c r="A27" s="67">
        <v>16</v>
      </c>
      <c r="B27" s="28">
        <v>212</v>
      </c>
      <c r="C27" s="65" t="s">
        <v>56</v>
      </c>
      <c r="D27" s="76">
        <v>5</v>
      </c>
      <c r="E27" s="39">
        <v>4</v>
      </c>
      <c r="F27" s="39">
        <v>4</v>
      </c>
      <c r="G27" s="39">
        <v>1</v>
      </c>
      <c r="H27" s="39">
        <v>1</v>
      </c>
      <c r="I27" s="39">
        <v>1</v>
      </c>
      <c r="J27" s="77">
        <v>0.21</v>
      </c>
      <c r="K27" s="77">
        <v>125.28</v>
      </c>
      <c r="L27" s="77">
        <v>27.03</v>
      </c>
      <c r="M27" s="77">
        <v>13.18</v>
      </c>
      <c r="N27" s="39">
        <v>92</v>
      </c>
      <c r="O27" s="39">
        <v>710</v>
      </c>
      <c r="P27" s="39">
        <v>7</v>
      </c>
    </row>
    <row r="28" spans="1:16" s="26" customFormat="1" ht="12.75" outlineLevel="2">
      <c r="A28" s="67">
        <v>17</v>
      </c>
      <c r="B28" s="28">
        <v>213</v>
      </c>
      <c r="C28" s="65" t="s">
        <v>56</v>
      </c>
      <c r="D28" s="76">
        <v>8</v>
      </c>
      <c r="E28" s="39">
        <v>4</v>
      </c>
      <c r="F28" s="39">
        <v>3</v>
      </c>
      <c r="G28" s="39">
        <v>4</v>
      </c>
      <c r="H28" s="39">
        <v>4</v>
      </c>
      <c r="I28" s="39">
        <v>4</v>
      </c>
      <c r="J28" s="77">
        <v>0.7</v>
      </c>
      <c r="K28" s="77">
        <v>64.1</v>
      </c>
      <c r="L28" s="77">
        <v>48.3</v>
      </c>
      <c r="M28" s="77">
        <v>19.8</v>
      </c>
      <c r="N28" s="39">
        <v>40</v>
      </c>
      <c r="O28" s="39">
        <v>378</v>
      </c>
      <c r="P28" s="39">
        <v>9</v>
      </c>
    </row>
    <row r="29" spans="1:16" s="26" customFormat="1" ht="12.75" outlineLevel="2">
      <c r="A29" s="69">
        <v>18</v>
      </c>
      <c r="B29" s="30">
        <v>214</v>
      </c>
      <c r="C29" s="70" t="s">
        <v>56</v>
      </c>
      <c r="D29" s="76">
        <v>5</v>
      </c>
      <c r="E29" s="39">
        <v>5</v>
      </c>
      <c r="F29" s="39">
        <v>2</v>
      </c>
      <c r="G29" s="39">
        <v>0</v>
      </c>
      <c r="H29" s="39">
        <v>0</v>
      </c>
      <c r="I29" s="39">
        <v>0</v>
      </c>
      <c r="J29" s="77">
        <v>0.34</v>
      </c>
      <c r="K29" s="77">
        <v>59.7</v>
      </c>
      <c r="L29" s="77">
        <v>20.27</v>
      </c>
      <c r="M29" s="77">
        <v>20.95</v>
      </c>
      <c r="N29" s="39">
        <v>26</v>
      </c>
      <c r="O29" s="39">
        <v>254.3</v>
      </c>
      <c r="P29" s="39">
        <v>3</v>
      </c>
    </row>
    <row r="30" spans="1:16" ht="12.75" outlineLevel="1">
      <c r="A30" s="71"/>
      <c r="B30" s="33"/>
      <c r="C30" s="78" t="s">
        <v>65</v>
      </c>
      <c r="D30" s="33">
        <f aca="true" t="shared" si="1" ref="D30:I30">SUBTOTAL(9,D16:D29)</f>
        <v>316</v>
      </c>
      <c r="E30" s="33">
        <f t="shared" si="1"/>
        <v>266</v>
      </c>
      <c r="F30" s="33">
        <f t="shared" si="1"/>
        <v>129</v>
      </c>
      <c r="G30" s="33">
        <f t="shared" si="1"/>
        <v>50</v>
      </c>
      <c r="H30" s="33">
        <f t="shared" si="1"/>
        <v>40</v>
      </c>
      <c r="I30" s="33">
        <f t="shared" si="1"/>
        <v>28</v>
      </c>
      <c r="J30" s="73">
        <f>Лист2!H30/(Лист1!F30-Лист1!K30)</f>
        <v>0.5141127452644431</v>
      </c>
      <c r="K30" s="73">
        <f>(Лист1!F30-Лист1!K30)/Лист2!D30</f>
        <v>95.336633392962</v>
      </c>
      <c r="L30" s="73">
        <f>Лист2!H30/Лист2!D30</f>
        <v>49.01377831792547</v>
      </c>
      <c r="M30" s="73">
        <f>Лист2!G30/Лист2!D30</f>
        <v>23.708129071021833</v>
      </c>
      <c r="N30" s="33">
        <f>SUBTOTAL(9,N16:N29)</f>
        <v>2766</v>
      </c>
      <c r="O30" s="79">
        <f>SUBTOTAL(9,O16:O29)</f>
        <v>22821.99</v>
      </c>
      <c r="P30" s="71">
        <f>SUBTOTAL(9,P16:P29)</f>
        <v>237</v>
      </c>
    </row>
    <row r="31" spans="1:16" s="26" customFormat="1" ht="12.75" outlineLevel="2">
      <c r="A31" s="74">
        <v>19</v>
      </c>
      <c r="B31" s="37">
        <v>301</v>
      </c>
      <c r="C31" s="75" t="s">
        <v>66</v>
      </c>
      <c r="D31" s="76">
        <v>41</v>
      </c>
      <c r="E31" s="39">
        <v>37</v>
      </c>
      <c r="F31" s="39">
        <v>26</v>
      </c>
      <c r="G31" s="39">
        <v>4</v>
      </c>
      <c r="H31" s="39">
        <v>1</v>
      </c>
      <c r="I31" s="39">
        <v>1</v>
      </c>
      <c r="J31" s="77">
        <v>0.25</v>
      </c>
      <c r="K31" s="77">
        <v>159</v>
      </c>
      <c r="L31" s="77">
        <v>40</v>
      </c>
      <c r="M31" s="77">
        <v>22</v>
      </c>
      <c r="N31" s="39">
        <v>173</v>
      </c>
      <c r="O31" s="39">
        <v>2176.6</v>
      </c>
      <c r="P31" s="39">
        <v>3</v>
      </c>
    </row>
    <row r="32" spans="1:16" s="26" customFormat="1" ht="12.75" outlineLevel="2">
      <c r="A32" s="67">
        <v>20</v>
      </c>
      <c r="B32" s="28">
        <v>302</v>
      </c>
      <c r="C32" s="65" t="s">
        <v>66</v>
      </c>
      <c r="D32" s="76">
        <v>46</v>
      </c>
      <c r="E32" s="39">
        <v>46</v>
      </c>
      <c r="F32" s="39">
        <v>27</v>
      </c>
      <c r="G32" s="39">
        <v>0</v>
      </c>
      <c r="H32" s="39">
        <v>0</v>
      </c>
      <c r="I32" s="39">
        <v>0</v>
      </c>
      <c r="J32" s="77">
        <v>0.1</v>
      </c>
      <c r="K32" s="77">
        <v>98.2</v>
      </c>
      <c r="L32" s="77">
        <v>8.1</v>
      </c>
      <c r="M32" s="77">
        <v>7.9</v>
      </c>
      <c r="N32" s="39">
        <v>488</v>
      </c>
      <c r="O32" s="39">
        <v>3096</v>
      </c>
      <c r="P32" s="39">
        <v>46</v>
      </c>
    </row>
    <row r="33" spans="1:16" s="26" customFormat="1" ht="12.75" outlineLevel="2">
      <c r="A33" s="67">
        <v>21</v>
      </c>
      <c r="B33" s="28">
        <v>303</v>
      </c>
      <c r="C33" s="65" t="s">
        <v>66</v>
      </c>
      <c r="D33" s="76">
        <v>27</v>
      </c>
      <c r="E33" s="39">
        <v>22</v>
      </c>
      <c r="F33" s="39">
        <v>14</v>
      </c>
      <c r="G33" s="39">
        <v>5</v>
      </c>
      <c r="H33" s="39">
        <v>5</v>
      </c>
      <c r="I33" s="39">
        <v>2</v>
      </c>
      <c r="J33" s="77">
        <v>1.4</v>
      </c>
      <c r="K33" s="77">
        <v>53.9</v>
      </c>
      <c r="L33" s="77">
        <v>77.5</v>
      </c>
      <c r="M33" s="77">
        <v>33.7</v>
      </c>
      <c r="N33" s="39">
        <v>192</v>
      </c>
      <c r="O33" s="39">
        <v>1500</v>
      </c>
      <c r="P33" s="39">
        <v>13</v>
      </c>
    </row>
    <row r="34" spans="1:16" s="26" customFormat="1" ht="12.75" outlineLevel="2">
      <c r="A34" s="67">
        <v>22</v>
      </c>
      <c r="B34" s="28">
        <v>304</v>
      </c>
      <c r="C34" s="65" t="s">
        <v>66</v>
      </c>
      <c r="D34" s="76">
        <v>40</v>
      </c>
      <c r="E34" s="39">
        <v>37</v>
      </c>
      <c r="F34" s="39">
        <v>15</v>
      </c>
      <c r="G34" s="39">
        <v>3</v>
      </c>
      <c r="H34" s="39">
        <v>2</v>
      </c>
      <c r="I34" s="39">
        <v>1</v>
      </c>
      <c r="J34" s="77">
        <v>0.85</v>
      </c>
      <c r="K34" s="77">
        <v>122.3</v>
      </c>
      <c r="L34" s="77">
        <v>103.7</v>
      </c>
      <c r="M34" s="77">
        <v>43</v>
      </c>
      <c r="N34" s="39">
        <v>292</v>
      </c>
      <c r="O34" s="39">
        <v>1883</v>
      </c>
      <c r="P34" s="39">
        <v>3</v>
      </c>
    </row>
    <row r="35" spans="1:16" s="26" customFormat="1" ht="12.75" outlineLevel="2">
      <c r="A35" s="67">
        <v>23</v>
      </c>
      <c r="B35" s="28">
        <v>305</v>
      </c>
      <c r="C35" s="65" t="s">
        <v>66</v>
      </c>
      <c r="D35" s="76">
        <v>21</v>
      </c>
      <c r="E35" s="39">
        <v>18</v>
      </c>
      <c r="F35" s="39">
        <v>12</v>
      </c>
      <c r="G35" s="39">
        <v>3</v>
      </c>
      <c r="H35" s="39">
        <v>1</v>
      </c>
      <c r="I35" s="39">
        <v>0</v>
      </c>
      <c r="J35" s="77">
        <v>0.5</v>
      </c>
      <c r="K35" s="77">
        <v>97</v>
      </c>
      <c r="L35" s="77">
        <v>45.6</v>
      </c>
      <c r="M35" s="77">
        <v>19</v>
      </c>
      <c r="N35" s="39">
        <v>300</v>
      </c>
      <c r="O35" s="39">
        <v>1540</v>
      </c>
      <c r="P35" s="39">
        <v>4</v>
      </c>
    </row>
    <row r="36" spans="1:16" s="26" customFormat="1" ht="12.75" outlineLevel="2">
      <c r="A36" s="67">
        <v>24</v>
      </c>
      <c r="B36" s="28">
        <v>306</v>
      </c>
      <c r="C36" s="65" t="s">
        <v>66</v>
      </c>
      <c r="D36" s="76">
        <v>29</v>
      </c>
      <c r="E36" s="39">
        <v>19</v>
      </c>
      <c r="F36" s="39">
        <v>10</v>
      </c>
      <c r="G36" s="39">
        <v>10</v>
      </c>
      <c r="H36" s="39">
        <v>2</v>
      </c>
      <c r="I36" s="39">
        <v>2</v>
      </c>
      <c r="J36" s="77">
        <v>0.27</v>
      </c>
      <c r="K36" s="77">
        <v>60.5</v>
      </c>
      <c r="L36" s="77">
        <v>16.8</v>
      </c>
      <c r="M36" s="77">
        <v>12.6</v>
      </c>
      <c r="N36" s="39">
        <v>110</v>
      </c>
      <c r="O36" s="39">
        <v>2018.6</v>
      </c>
      <c r="P36" s="39">
        <v>7</v>
      </c>
    </row>
    <row r="37" spans="1:16" s="26" customFormat="1" ht="12.75" outlineLevel="2">
      <c r="A37" s="67">
        <v>25</v>
      </c>
      <c r="B37" s="28">
        <v>307</v>
      </c>
      <c r="C37" s="65" t="s">
        <v>66</v>
      </c>
      <c r="D37" s="76">
        <v>47</v>
      </c>
      <c r="E37" s="39">
        <v>44</v>
      </c>
      <c r="F37" s="39">
        <v>17</v>
      </c>
      <c r="G37" s="39">
        <v>2</v>
      </c>
      <c r="H37" s="39">
        <v>1</v>
      </c>
      <c r="I37" s="39">
        <v>0</v>
      </c>
      <c r="J37" s="77">
        <v>0.17</v>
      </c>
      <c r="K37" s="77">
        <v>86.1</v>
      </c>
      <c r="L37" s="77">
        <v>15.1</v>
      </c>
      <c r="M37" s="77">
        <v>8.9</v>
      </c>
      <c r="N37" s="39">
        <v>380</v>
      </c>
      <c r="O37" s="39">
        <v>1506</v>
      </c>
      <c r="P37" s="39">
        <v>9</v>
      </c>
    </row>
    <row r="38" spans="1:16" s="26" customFormat="1" ht="12.75" outlineLevel="2">
      <c r="A38" s="67">
        <v>26</v>
      </c>
      <c r="B38" s="28">
        <v>308</v>
      </c>
      <c r="C38" s="65" t="s">
        <v>66</v>
      </c>
      <c r="D38" s="76">
        <v>13</v>
      </c>
      <c r="E38" s="39">
        <v>10</v>
      </c>
      <c r="F38" s="39">
        <v>2</v>
      </c>
      <c r="G38" s="39">
        <v>3</v>
      </c>
      <c r="H38" s="39">
        <v>3</v>
      </c>
      <c r="I38" s="39">
        <v>1</v>
      </c>
      <c r="J38" s="77">
        <v>0.82</v>
      </c>
      <c r="K38" s="77">
        <v>66.5</v>
      </c>
      <c r="L38" s="77">
        <v>54.7</v>
      </c>
      <c r="M38" s="77">
        <v>22.12</v>
      </c>
      <c r="N38" s="39">
        <v>380</v>
      </c>
      <c r="O38" s="39">
        <v>807</v>
      </c>
      <c r="P38" s="39">
        <v>3</v>
      </c>
    </row>
    <row r="39" spans="1:16" s="26" customFormat="1" ht="12.75" outlineLevel="2">
      <c r="A39" s="67">
        <v>27</v>
      </c>
      <c r="B39" s="28">
        <v>309</v>
      </c>
      <c r="C39" s="65" t="s">
        <v>66</v>
      </c>
      <c r="D39" s="76">
        <v>39</v>
      </c>
      <c r="E39" s="39">
        <v>33</v>
      </c>
      <c r="F39" s="39">
        <v>12</v>
      </c>
      <c r="G39" s="39">
        <v>6</v>
      </c>
      <c r="H39" s="39">
        <v>6</v>
      </c>
      <c r="I39" s="39">
        <v>1</v>
      </c>
      <c r="J39" s="77">
        <v>0.1</v>
      </c>
      <c r="K39" s="77">
        <v>97.4</v>
      </c>
      <c r="L39" s="77">
        <v>6</v>
      </c>
      <c r="M39" s="68">
        <v>6.6</v>
      </c>
      <c r="N39" s="39">
        <v>279</v>
      </c>
      <c r="O39" s="77">
        <v>2072.2</v>
      </c>
      <c r="P39" s="39">
        <v>7</v>
      </c>
    </row>
    <row r="40" spans="1:16" s="26" customFormat="1" ht="12.75" outlineLevel="2">
      <c r="A40" s="67">
        <v>28</v>
      </c>
      <c r="B40" s="28">
        <v>310</v>
      </c>
      <c r="C40" s="65" t="s">
        <v>66</v>
      </c>
      <c r="D40" s="76">
        <v>25</v>
      </c>
      <c r="E40" s="39">
        <v>24</v>
      </c>
      <c r="F40" s="39">
        <v>18</v>
      </c>
      <c r="G40" s="39">
        <v>1</v>
      </c>
      <c r="H40" s="39">
        <v>1</v>
      </c>
      <c r="I40" s="39">
        <v>1</v>
      </c>
      <c r="J40" s="77">
        <v>0.47</v>
      </c>
      <c r="K40" s="77">
        <v>54.4</v>
      </c>
      <c r="L40" s="77">
        <v>25.9</v>
      </c>
      <c r="M40" s="77">
        <v>12.1</v>
      </c>
      <c r="N40" s="39">
        <v>330</v>
      </c>
      <c r="O40" s="39">
        <v>1410</v>
      </c>
      <c r="P40" s="39">
        <v>3</v>
      </c>
    </row>
    <row r="41" spans="1:16" s="26" customFormat="1" ht="12.75" outlineLevel="2">
      <c r="A41" s="67">
        <v>29</v>
      </c>
      <c r="B41" s="28">
        <v>311</v>
      </c>
      <c r="C41" s="65" t="s">
        <v>66</v>
      </c>
      <c r="D41" s="76">
        <v>54</v>
      </c>
      <c r="E41" s="39">
        <v>48</v>
      </c>
      <c r="F41" s="39">
        <v>32</v>
      </c>
      <c r="G41" s="39">
        <v>6</v>
      </c>
      <c r="H41" s="39">
        <v>2</v>
      </c>
      <c r="I41" s="39">
        <v>2</v>
      </c>
      <c r="J41" s="77">
        <v>0.5</v>
      </c>
      <c r="K41" s="77">
        <v>65.7</v>
      </c>
      <c r="L41" s="77">
        <v>33.5</v>
      </c>
      <c r="M41" s="77">
        <v>12.9</v>
      </c>
      <c r="N41" s="39">
        <v>915</v>
      </c>
      <c r="O41" s="39">
        <v>5092</v>
      </c>
      <c r="P41" s="39">
        <v>7</v>
      </c>
    </row>
    <row r="42" spans="1:16" s="26" customFormat="1" ht="12.75" outlineLevel="2">
      <c r="A42" s="69">
        <v>30</v>
      </c>
      <c r="B42" s="30">
        <v>312</v>
      </c>
      <c r="C42" s="70" t="s">
        <v>66</v>
      </c>
      <c r="D42" s="76">
        <v>14</v>
      </c>
      <c r="E42" s="39">
        <v>9</v>
      </c>
      <c r="F42" s="39">
        <v>9</v>
      </c>
      <c r="G42" s="39">
        <v>0</v>
      </c>
      <c r="H42" s="39">
        <v>0</v>
      </c>
      <c r="I42" s="39">
        <v>0</v>
      </c>
      <c r="J42" s="77">
        <v>0.30000000000000004</v>
      </c>
      <c r="K42" s="77">
        <v>1.2</v>
      </c>
      <c r="L42" s="77">
        <v>37.3</v>
      </c>
      <c r="M42" s="77">
        <v>23.4</v>
      </c>
      <c r="N42" s="39">
        <v>157</v>
      </c>
      <c r="O42" s="39">
        <v>790</v>
      </c>
      <c r="P42" s="39">
        <v>13</v>
      </c>
    </row>
    <row r="43" spans="1:16" s="26" customFormat="1" ht="12.75" outlineLevel="2">
      <c r="A43" s="80">
        <v>31</v>
      </c>
      <c r="B43" s="42">
        <v>313</v>
      </c>
      <c r="C43" s="81" t="s">
        <v>66</v>
      </c>
      <c r="D43" s="76">
        <v>15</v>
      </c>
      <c r="E43" s="39">
        <v>14</v>
      </c>
      <c r="F43" s="39">
        <v>13</v>
      </c>
      <c r="G43" s="39">
        <v>1</v>
      </c>
      <c r="H43" s="39">
        <v>1</v>
      </c>
      <c r="I43" s="39">
        <v>1</v>
      </c>
      <c r="J43" s="77">
        <v>0.7</v>
      </c>
      <c r="K43" s="77">
        <v>68.8</v>
      </c>
      <c r="L43" s="77">
        <v>46.7</v>
      </c>
      <c r="M43" s="77">
        <v>12.8</v>
      </c>
      <c r="N43" s="39">
        <v>225</v>
      </c>
      <c r="O43" s="39">
        <v>1139.3</v>
      </c>
      <c r="P43" s="39">
        <v>12</v>
      </c>
    </row>
    <row r="44" spans="1:16" ht="12.75" outlineLevel="1">
      <c r="A44" s="71"/>
      <c r="B44" s="33"/>
      <c r="C44" s="78" t="s">
        <v>73</v>
      </c>
      <c r="D44" s="33">
        <f aca="true" t="shared" si="2" ref="D44:I44">SUBTOTAL(9,D31:D43)</f>
        <v>411</v>
      </c>
      <c r="E44" s="33">
        <f t="shared" si="2"/>
        <v>361</v>
      </c>
      <c r="F44" s="33">
        <f t="shared" si="2"/>
        <v>207</v>
      </c>
      <c r="G44" s="33">
        <f t="shared" si="2"/>
        <v>44</v>
      </c>
      <c r="H44" s="33">
        <f t="shared" si="2"/>
        <v>25</v>
      </c>
      <c r="I44" s="33">
        <f t="shared" si="2"/>
        <v>12</v>
      </c>
      <c r="J44" s="73">
        <f>Лист2!H44/(Лист1!F44-Лист1!K44)</f>
        <v>0.41513847992799685</v>
      </c>
      <c r="K44" s="73">
        <f>(Лист1!F44-Лист1!K44)/Лист2!D44</f>
        <v>84.58909544217873</v>
      </c>
      <c r="L44" s="73">
        <f>Лист2!H44/Лист2!D44</f>
        <v>35.11618850035032</v>
      </c>
      <c r="M44" s="73">
        <f>Лист2!G44/Лист2!D44</f>
        <v>18.03092839789261</v>
      </c>
      <c r="N44" s="33">
        <f>SUBTOTAL(9,N31:N43)</f>
        <v>4221</v>
      </c>
      <c r="O44" s="33">
        <f>SUBTOTAL(9,O31:O43)</f>
        <v>25030.7</v>
      </c>
      <c r="P44" s="35">
        <f>SUBTOTAL(9,P31:P43)</f>
        <v>130</v>
      </c>
    </row>
    <row r="45" spans="1:16" s="26" customFormat="1" ht="12.75" outlineLevel="2">
      <c r="A45" s="74">
        <v>32</v>
      </c>
      <c r="B45" s="37">
        <v>401</v>
      </c>
      <c r="C45" s="75" t="s">
        <v>74</v>
      </c>
      <c r="D45" s="26">
        <v>81</v>
      </c>
      <c r="E45" s="26">
        <v>65</v>
      </c>
      <c r="F45" s="26">
        <v>5</v>
      </c>
      <c r="G45" s="26">
        <v>16</v>
      </c>
      <c r="H45" s="26">
        <v>16</v>
      </c>
      <c r="I45" s="26">
        <v>4</v>
      </c>
      <c r="J45" s="68">
        <v>0.76</v>
      </c>
      <c r="K45" s="68">
        <v>47.3</v>
      </c>
      <c r="L45" s="68">
        <v>35.7</v>
      </c>
      <c r="M45" s="82">
        <v>20</v>
      </c>
      <c r="N45" s="26">
        <v>364</v>
      </c>
      <c r="O45" s="26">
        <v>3507.2</v>
      </c>
      <c r="P45" s="26">
        <v>52</v>
      </c>
    </row>
    <row r="46" spans="1:16" s="26" customFormat="1" ht="12.75" outlineLevel="2">
      <c r="A46" s="67">
        <v>33</v>
      </c>
      <c r="B46" s="28">
        <v>402</v>
      </c>
      <c r="C46" s="65" t="s">
        <v>74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68">
        <v>0</v>
      </c>
      <c r="K46" s="68">
        <v>0</v>
      </c>
      <c r="L46" s="68">
        <v>0</v>
      </c>
      <c r="M46" s="68">
        <v>0</v>
      </c>
      <c r="N46" s="26">
        <v>0</v>
      </c>
      <c r="O46" s="26">
        <v>0</v>
      </c>
      <c r="P46" s="26">
        <v>0</v>
      </c>
    </row>
    <row r="47" spans="1:16" s="26" customFormat="1" ht="12.75" outlineLevel="2">
      <c r="A47" s="67">
        <v>34</v>
      </c>
      <c r="B47" s="28">
        <v>403</v>
      </c>
      <c r="C47" s="65" t="s">
        <v>74</v>
      </c>
      <c r="D47" s="26">
        <v>49</v>
      </c>
      <c r="E47" s="26">
        <v>7</v>
      </c>
      <c r="F47" s="26">
        <v>2</v>
      </c>
      <c r="G47" s="26">
        <v>4</v>
      </c>
      <c r="H47" s="26">
        <v>4</v>
      </c>
      <c r="I47" s="26">
        <v>4</v>
      </c>
      <c r="J47" s="68">
        <v>0.44</v>
      </c>
      <c r="K47" s="68">
        <v>95</v>
      </c>
      <c r="L47" s="68">
        <v>42</v>
      </c>
      <c r="M47" s="68">
        <v>23.8</v>
      </c>
      <c r="N47" s="26">
        <v>335</v>
      </c>
      <c r="O47" s="26">
        <v>1472</v>
      </c>
      <c r="P47" s="26">
        <v>6</v>
      </c>
    </row>
    <row r="48" spans="1:16" s="26" customFormat="1" ht="12.75" outlineLevel="2">
      <c r="A48" s="67">
        <v>35</v>
      </c>
      <c r="B48" s="28">
        <v>404</v>
      </c>
      <c r="C48" s="65" t="s">
        <v>74</v>
      </c>
      <c r="D48" s="26">
        <v>16</v>
      </c>
      <c r="E48" s="26">
        <v>14</v>
      </c>
      <c r="F48" s="26">
        <v>1</v>
      </c>
      <c r="G48" s="26">
        <v>2</v>
      </c>
      <c r="H48" s="26">
        <v>2</v>
      </c>
      <c r="I48" s="26">
        <v>2</v>
      </c>
      <c r="J48" s="68">
        <v>1</v>
      </c>
      <c r="K48" s="68">
        <v>111.4</v>
      </c>
      <c r="L48" s="68">
        <v>115.1</v>
      </c>
      <c r="M48" s="68">
        <v>38</v>
      </c>
      <c r="N48" s="26">
        <v>181</v>
      </c>
      <c r="O48" s="26">
        <v>1004.3</v>
      </c>
      <c r="P48" s="26">
        <v>3</v>
      </c>
    </row>
    <row r="49" spans="1:16" s="26" customFormat="1" ht="12.75" outlineLevel="2">
      <c r="A49" s="69">
        <v>36</v>
      </c>
      <c r="B49" s="30">
        <v>405</v>
      </c>
      <c r="C49" s="70" t="s">
        <v>74</v>
      </c>
      <c r="D49" s="26">
        <v>8</v>
      </c>
      <c r="E49" s="26">
        <v>7</v>
      </c>
      <c r="F49" s="26">
        <v>2</v>
      </c>
      <c r="G49" s="26">
        <v>1</v>
      </c>
      <c r="H49" s="26">
        <v>1</v>
      </c>
      <c r="I49" s="26">
        <v>0</v>
      </c>
      <c r="J49" s="68">
        <v>1.3</v>
      </c>
      <c r="K49" s="68">
        <v>42.4</v>
      </c>
      <c r="L49" s="68">
        <v>56.5</v>
      </c>
      <c r="M49" s="68">
        <v>24.4</v>
      </c>
      <c r="N49" s="26">
        <v>210</v>
      </c>
      <c r="O49" s="26">
        <v>873.1</v>
      </c>
      <c r="P49" s="26">
        <v>11</v>
      </c>
    </row>
    <row r="50" spans="1:16" ht="12.75" outlineLevel="1">
      <c r="A50" s="71"/>
      <c r="B50" s="33"/>
      <c r="C50" s="78" t="s">
        <v>77</v>
      </c>
      <c r="D50" s="33">
        <f aca="true" t="shared" si="3" ref="D50:I50">SUBTOTAL(9,D45:D49)</f>
        <v>154</v>
      </c>
      <c r="E50" s="33">
        <f t="shared" si="3"/>
        <v>93</v>
      </c>
      <c r="F50" s="33">
        <f t="shared" si="3"/>
        <v>10</v>
      </c>
      <c r="G50" s="33">
        <f t="shared" si="3"/>
        <v>23</v>
      </c>
      <c r="H50" s="33">
        <f t="shared" si="3"/>
        <v>23</v>
      </c>
      <c r="I50" s="33">
        <f t="shared" si="3"/>
        <v>10</v>
      </c>
      <c r="J50" s="73">
        <f>Лист2!H50/(Лист1!F50-Лист1!K50)</f>
        <v>0.7864047859294393</v>
      </c>
      <c r="K50" s="73">
        <f>(Лист1!F50-Лист1!K50)/Лист2!D50</f>
        <v>58.398593456515094</v>
      </c>
      <c r="L50" s="73">
        <f>Лист2!H50/Лист2!D50</f>
        <v>45.9249333857511</v>
      </c>
      <c r="M50" s="73">
        <f>Лист2!G50/Лист2!D50</f>
        <v>22.604158476390165</v>
      </c>
      <c r="N50" s="33">
        <f>SUBTOTAL(9,N45:N49)</f>
        <v>1090</v>
      </c>
      <c r="O50" s="33">
        <f>SUBTOTAL(9,O45:O49)</f>
        <v>6856.6</v>
      </c>
      <c r="P50" s="35">
        <f>SUBTOTAL(9,P45:P49)</f>
        <v>72</v>
      </c>
    </row>
    <row r="51" spans="1:16" s="43" customFormat="1" ht="12.75" outlineLevel="2">
      <c r="A51" s="74">
        <v>37</v>
      </c>
      <c r="B51" s="37">
        <v>501</v>
      </c>
      <c r="C51" s="75" t="s">
        <v>78</v>
      </c>
      <c r="D51" s="83">
        <v>186</v>
      </c>
      <c r="E51" s="39">
        <v>150</v>
      </c>
      <c r="F51" s="39">
        <v>10</v>
      </c>
      <c r="G51" s="84">
        <v>28</v>
      </c>
      <c r="H51" s="84">
        <v>14</v>
      </c>
      <c r="I51" s="39">
        <v>3</v>
      </c>
      <c r="J51" s="77">
        <v>0.23</v>
      </c>
      <c r="K51" s="77">
        <v>159.12</v>
      </c>
      <c r="L51" s="77">
        <v>37.06</v>
      </c>
      <c r="M51" s="77">
        <v>24.17</v>
      </c>
      <c r="N51" s="39">
        <v>908</v>
      </c>
      <c r="O51" s="39">
        <v>10897</v>
      </c>
      <c r="P51" s="39">
        <v>7</v>
      </c>
    </row>
    <row r="52" spans="1:16" s="26" customFormat="1" ht="12.75" outlineLevel="2">
      <c r="A52" s="67">
        <v>38</v>
      </c>
      <c r="B52" s="28">
        <v>502</v>
      </c>
      <c r="C52" s="65" t="s">
        <v>78</v>
      </c>
      <c r="D52" s="26">
        <v>65</v>
      </c>
      <c r="E52" s="26">
        <v>54</v>
      </c>
      <c r="F52" s="26">
        <v>5</v>
      </c>
      <c r="G52" s="26">
        <v>11</v>
      </c>
      <c r="H52" s="26">
        <v>11</v>
      </c>
      <c r="I52" s="26">
        <v>4</v>
      </c>
      <c r="J52" s="68">
        <v>0.5</v>
      </c>
      <c r="K52" s="68">
        <v>124</v>
      </c>
      <c r="L52" s="68">
        <v>66</v>
      </c>
      <c r="M52" s="68">
        <v>19.6</v>
      </c>
      <c r="N52" s="26">
        <v>400</v>
      </c>
      <c r="O52" s="26">
        <v>3026.8</v>
      </c>
      <c r="P52" s="26">
        <v>9</v>
      </c>
    </row>
    <row r="53" spans="1:16" s="26" customFormat="1" ht="12.75" outlineLevel="2">
      <c r="A53" s="67">
        <v>39</v>
      </c>
      <c r="B53" s="28">
        <v>503</v>
      </c>
      <c r="C53" s="65" t="s">
        <v>78</v>
      </c>
      <c r="D53" s="26">
        <v>38</v>
      </c>
      <c r="E53" s="26">
        <v>34</v>
      </c>
      <c r="F53" s="26">
        <v>10</v>
      </c>
      <c r="G53" s="26">
        <v>4</v>
      </c>
      <c r="H53" s="26">
        <v>2</v>
      </c>
      <c r="I53" s="26">
        <v>2</v>
      </c>
      <c r="J53" s="68">
        <v>0.2</v>
      </c>
      <c r="K53" s="68">
        <v>54</v>
      </c>
      <c r="L53" s="68">
        <v>9.5</v>
      </c>
      <c r="M53" s="68">
        <v>6</v>
      </c>
      <c r="N53" s="26">
        <v>170</v>
      </c>
      <c r="O53" s="26">
        <v>2200</v>
      </c>
      <c r="P53" s="26">
        <v>2</v>
      </c>
    </row>
    <row r="54" spans="1:16" s="26" customFormat="1" ht="12.75" outlineLevel="2">
      <c r="A54" s="67">
        <v>40</v>
      </c>
      <c r="B54" s="28">
        <v>504</v>
      </c>
      <c r="C54" s="65" t="s">
        <v>78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68">
        <v>0</v>
      </c>
      <c r="K54" s="68">
        <v>0</v>
      </c>
      <c r="L54" s="68">
        <v>0</v>
      </c>
      <c r="M54" s="68">
        <v>0</v>
      </c>
      <c r="N54" s="26">
        <v>0</v>
      </c>
      <c r="O54" s="26">
        <v>0</v>
      </c>
      <c r="P54" s="26">
        <v>0</v>
      </c>
    </row>
    <row r="55" spans="1:16" s="26" customFormat="1" ht="12.75" outlineLevel="2">
      <c r="A55" s="67">
        <v>41</v>
      </c>
      <c r="B55" s="28">
        <v>505</v>
      </c>
      <c r="C55" s="65" t="s">
        <v>78</v>
      </c>
      <c r="D55" s="26">
        <v>32</v>
      </c>
      <c r="E55" s="26">
        <v>28</v>
      </c>
      <c r="F55" s="26">
        <v>10</v>
      </c>
      <c r="G55" s="26">
        <v>4</v>
      </c>
      <c r="H55" s="26">
        <v>2</v>
      </c>
      <c r="I55" s="26">
        <v>1</v>
      </c>
      <c r="J55" s="68">
        <v>0.2</v>
      </c>
      <c r="K55" s="68">
        <v>76</v>
      </c>
      <c r="L55" s="68">
        <v>12.7</v>
      </c>
      <c r="M55" s="68">
        <v>4.9</v>
      </c>
      <c r="N55" s="26">
        <v>317</v>
      </c>
      <c r="O55" s="26">
        <v>2981</v>
      </c>
      <c r="P55" s="26">
        <v>8</v>
      </c>
    </row>
    <row r="56" spans="1:17" s="26" customFormat="1" ht="12.75" outlineLevel="2">
      <c r="A56" s="67">
        <v>42</v>
      </c>
      <c r="B56" s="28">
        <v>506</v>
      </c>
      <c r="C56" s="65" t="s">
        <v>78</v>
      </c>
      <c r="D56" s="26">
        <v>33</v>
      </c>
      <c r="E56" s="26">
        <v>24</v>
      </c>
      <c r="F56" s="26">
        <v>2</v>
      </c>
      <c r="G56" s="26">
        <v>9</v>
      </c>
      <c r="H56" s="26">
        <v>6</v>
      </c>
      <c r="I56" s="26">
        <v>3</v>
      </c>
      <c r="J56" s="68">
        <v>0.5</v>
      </c>
      <c r="K56" s="68">
        <v>149</v>
      </c>
      <c r="L56" s="68">
        <v>54</v>
      </c>
      <c r="M56" s="68">
        <v>23</v>
      </c>
      <c r="N56" s="26">
        <v>445</v>
      </c>
      <c r="O56" s="26">
        <v>3300</v>
      </c>
      <c r="P56" s="26">
        <v>26</v>
      </c>
      <c r="Q56" s="26" t="s">
        <v>115</v>
      </c>
    </row>
    <row r="57" spans="1:16" s="44" customFormat="1" ht="12.75" outlineLevel="2">
      <c r="A57" s="67">
        <v>43</v>
      </c>
      <c r="B57" s="28">
        <v>507</v>
      </c>
      <c r="C57" s="65" t="s">
        <v>78</v>
      </c>
      <c r="D57" s="26">
        <v>50</v>
      </c>
      <c r="E57" s="26">
        <v>40</v>
      </c>
      <c r="F57" s="26">
        <v>9</v>
      </c>
      <c r="G57" s="26">
        <v>10</v>
      </c>
      <c r="H57" s="26">
        <v>10</v>
      </c>
      <c r="I57" s="26">
        <v>2</v>
      </c>
      <c r="J57" s="68">
        <v>0.75</v>
      </c>
      <c r="K57" s="68">
        <v>98.2</v>
      </c>
      <c r="L57" s="68">
        <v>73.7</v>
      </c>
      <c r="M57" s="68">
        <v>35.7</v>
      </c>
      <c r="N57" s="26">
        <v>1310</v>
      </c>
      <c r="O57" s="26">
        <v>2570.5</v>
      </c>
      <c r="P57" s="26">
        <v>15</v>
      </c>
    </row>
    <row r="58" spans="1:16" s="26" customFormat="1" ht="12.75" outlineLevel="2">
      <c r="A58" s="67">
        <v>44</v>
      </c>
      <c r="B58" s="28">
        <v>508</v>
      </c>
      <c r="C58" s="65" t="s">
        <v>78</v>
      </c>
      <c r="D58" s="26">
        <v>10</v>
      </c>
      <c r="E58" s="26">
        <v>10</v>
      </c>
      <c r="F58" s="26">
        <v>0</v>
      </c>
      <c r="G58" s="26">
        <v>0</v>
      </c>
      <c r="H58" s="26">
        <v>0</v>
      </c>
      <c r="I58" s="26">
        <v>0</v>
      </c>
      <c r="J58" s="68">
        <v>2</v>
      </c>
      <c r="K58" s="68">
        <v>130</v>
      </c>
      <c r="L58" s="68">
        <v>184</v>
      </c>
      <c r="M58" s="68">
        <v>71</v>
      </c>
      <c r="N58" s="26">
        <v>40</v>
      </c>
      <c r="O58" s="26">
        <v>390</v>
      </c>
      <c r="P58" s="26">
        <v>7</v>
      </c>
    </row>
    <row r="59" spans="1:16" s="26" customFormat="1" ht="12.75" outlineLevel="2">
      <c r="A59" s="67">
        <v>45</v>
      </c>
      <c r="B59" s="28">
        <v>509</v>
      </c>
      <c r="C59" s="65" t="s">
        <v>78</v>
      </c>
      <c r="D59" s="26">
        <v>13</v>
      </c>
      <c r="E59" s="26">
        <v>12</v>
      </c>
      <c r="F59" s="26">
        <v>3</v>
      </c>
      <c r="G59" s="26">
        <v>1</v>
      </c>
      <c r="H59" s="26">
        <v>0</v>
      </c>
      <c r="I59" s="26">
        <v>0</v>
      </c>
      <c r="J59" s="68">
        <v>0.1</v>
      </c>
      <c r="K59" s="68">
        <v>104</v>
      </c>
      <c r="L59" s="68">
        <v>3.7</v>
      </c>
      <c r="M59" s="68">
        <v>6</v>
      </c>
      <c r="N59" s="26">
        <v>54</v>
      </c>
      <c r="O59" s="26">
        <v>590.87</v>
      </c>
      <c r="P59" s="26">
        <v>1</v>
      </c>
    </row>
    <row r="60" spans="1:17" s="26" customFormat="1" ht="12.75" outlineLevel="2">
      <c r="A60" s="67">
        <v>46</v>
      </c>
      <c r="B60" s="28">
        <v>510</v>
      </c>
      <c r="C60" s="65" t="s">
        <v>78</v>
      </c>
      <c r="D60" s="26">
        <v>18</v>
      </c>
      <c r="E60" s="26">
        <v>16</v>
      </c>
      <c r="F60" s="26">
        <v>3</v>
      </c>
      <c r="G60" s="26">
        <v>2</v>
      </c>
      <c r="H60" s="26">
        <v>2</v>
      </c>
      <c r="I60" s="26">
        <v>2</v>
      </c>
      <c r="J60" s="68">
        <v>0.9</v>
      </c>
      <c r="K60" s="68">
        <v>30.1</v>
      </c>
      <c r="L60" s="68">
        <v>27.6</v>
      </c>
      <c r="M60" s="68">
        <v>20.9</v>
      </c>
      <c r="N60" s="26">
        <v>134</v>
      </c>
      <c r="O60" s="26">
        <v>654.66</v>
      </c>
      <c r="P60" s="26">
        <v>5</v>
      </c>
      <c r="Q60" s="26" t="s">
        <v>116</v>
      </c>
    </row>
    <row r="61" spans="1:16" s="26" customFormat="1" ht="12.75" outlineLevel="2">
      <c r="A61" s="69">
        <v>47</v>
      </c>
      <c r="B61" s="30">
        <v>511</v>
      </c>
      <c r="C61" s="70" t="s">
        <v>78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68">
        <v>0</v>
      </c>
      <c r="K61" s="68">
        <v>0</v>
      </c>
      <c r="L61" s="68">
        <v>0</v>
      </c>
      <c r="M61" s="68">
        <v>0</v>
      </c>
      <c r="N61" s="26">
        <v>0</v>
      </c>
      <c r="O61" s="26">
        <v>0</v>
      </c>
      <c r="P61" s="26">
        <v>0</v>
      </c>
    </row>
    <row r="62" spans="1:16" ht="12.75" outlineLevel="1">
      <c r="A62" s="71"/>
      <c r="B62" s="33"/>
      <c r="C62" s="78" t="s">
        <v>81</v>
      </c>
      <c r="D62" s="33">
        <f aca="true" t="shared" si="4" ref="D62:I62">SUBTOTAL(9,D51:D61)</f>
        <v>445</v>
      </c>
      <c r="E62" s="33">
        <f t="shared" si="4"/>
        <v>368</v>
      </c>
      <c r="F62" s="33">
        <f t="shared" si="4"/>
        <v>52</v>
      </c>
      <c r="G62" s="33">
        <f t="shared" si="4"/>
        <v>69</v>
      </c>
      <c r="H62" s="33">
        <f t="shared" si="4"/>
        <v>47</v>
      </c>
      <c r="I62" s="33">
        <f t="shared" si="4"/>
        <v>17</v>
      </c>
      <c r="J62" s="73">
        <f>Лист2!H62/(Лист1!F62-Лист1!K62)</f>
        <v>0.4032983599657173</v>
      </c>
      <c r="K62" s="73">
        <f>(Лист1!F62-Лист1!K62)/Лист2!D62</f>
        <v>107.37977627019156</v>
      </c>
      <c r="L62" s="73">
        <f>Лист2!H62/Лист2!D62</f>
        <v>43.306087663253905</v>
      </c>
      <c r="M62" s="73">
        <f>Лист2!G62/Лист2!D62</f>
        <v>21.640542279515515</v>
      </c>
      <c r="N62" s="33">
        <f>SUBTOTAL(9,N51:N61)</f>
        <v>3778</v>
      </c>
      <c r="O62" s="33">
        <f>SUBTOTAL(9,O51:O61)</f>
        <v>26610.829999999998</v>
      </c>
      <c r="P62" s="35">
        <f>SUBTOTAL(9,P51:P61)</f>
        <v>80</v>
      </c>
    </row>
    <row r="63" spans="1:16" s="26" customFormat="1" ht="12.75" outlineLevel="2">
      <c r="A63" s="74">
        <v>48</v>
      </c>
      <c r="B63" s="37">
        <v>601</v>
      </c>
      <c r="C63" s="75" t="s">
        <v>82</v>
      </c>
      <c r="D63" s="26">
        <v>40</v>
      </c>
      <c r="E63" s="26">
        <v>33</v>
      </c>
      <c r="F63" s="26">
        <v>11</v>
      </c>
      <c r="G63" s="26">
        <v>7</v>
      </c>
      <c r="H63" s="26">
        <v>6</v>
      </c>
      <c r="I63" s="26">
        <v>4</v>
      </c>
      <c r="J63" s="68">
        <v>0.54</v>
      </c>
      <c r="K63" s="68">
        <v>123.8</v>
      </c>
      <c r="L63" s="68">
        <v>67.4</v>
      </c>
      <c r="M63" s="68">
        <v>32.4</v>
      </c>
      <c r="N63" s="26">
        <v>441</v>
      </c>
      <c r="O63" s="26">
        <v>4642.53</v>
      </c>
      <c r="P63" s="26">
        <v>28</v>
      </c>
    </row>
    <row r="64" spans="1:16" s="26" customFormat="1" ht="12.75" outlineLevel="2">
      <c r="A64" s="67">
        <v>49</v>
      </c>
      <c r="B64" s="28">
        <v>602</v>
      </c>
      <c r="C64" s="65" t="s">
        <v>82</v>
      </c>
      <c r="D64" s="26">
        <v>27</v>
      </c>
      <c r="E64" s="26">
        <v>25</v>
      </c>
      <c r="F64" s="26">
        <v>0</v>
      </c>
      <c r="G64" s="26">
        <v>0</v>
      </c>
      <c r="H64" s="26">
        <v>1</v>
      </c>
      <c r="I64" s="26">
        <v>1</v>
      </c>
      <c r="J64" s="68">
        <v>0.84</v>
      </c>
      <c r="K64" s="68">
        <v>91.6</v>
      </c>
      <c r="L64" s="68">
        <v>76.9</v>
      </c>
      <c r="M64" s="68">
        <v>43.1</v>
      </c>
      <c r="N64" s="26">
        <v>350</v>
      </c>
      <c r="O64" s="26">
        <v>2790</v>
      </c>
      <c r="P64" s="26">
        <v>11</v>
      </c>
    </row>
    <row r="65" spans="1:16" s="26" customFormat="1" ht="12.75" outlineLevel="2">
      <c r="A65" s="67">
        <v>50</v>
      </c>
      <c r="B65" s="28">
        <v>603</v>
      </c>
      <c r="C65" s="65" t="s">
        <v>82</v>
      </c>
      <c r="D65" s="26">
        <v>23</v>
      </c>
      <c r="E65" s="26">
        <v>18</v>
      </c>
      <c r="F65" s="26">
        <v>3</v>
      </c>
      <c r="G65" s="26">
        <v>5</v>
      </c>
      <c r="H65" s="26">
        <v>3</v>
      </c>
      <c r="I65" s="26">
        <v>2</v>
      </c>
      <c r="J65" s="68">
        <v>0.55</v>
      </c>
      <c r="K65" s="68">
        <v>84.6</v>
      </c>
      <c r="L65" s="68">
        <v>46.5</v>
      </c>
      <c r="M65" s="68">
        <v>15.5</v>
      </c>
      <c r="N65" s="26">
        <v>380</v>
      </c>
      <c r="O65" s="26">
        <v>1730</v>
      </c>
      <c r="P65" s="26">
        <v>10</v>
      </c>
    </row>
    <row r="66" spans="1:16" s="26" customFormat="1" ht="12.75" outlineLevel="2">
      <c r="A66" s="69">
        <v>51</v>
      </c>
      <c r="B66" s="30">
        <v>604</v>
      </c>
      <c r="C66" s="70" t="s">
        <v>82</v>
      </c>
      <c r="D66" s="26">
        <v>45</v>
      </c>
      <c r="E66" s="26">
        <v>38</v>
      </c>
      <c r="F66" s="26">
        <v>20</v>
      </c>
      <c r="G66" s="26">
        <v>7</v>
      </c>
      <c r="H66" s="26">
        <v>7</v>
      </c>
      <c r="I66" s="26">
        <v>5</v>
      </c>
      <c r="J66" s="68">
        <v>0.7</v>
      </c>
      <c r="K66" s="68">
        <v>79</v>
      </c>
      <c r="L66" s="68">
        <v>57</v>
      </c>
      <c r="M66" s="68">
        <v>28</v>
      </c>
      <c r="N66" s="26">
        <v>386</v>
      </c>
      <c r="O66" s="26">
        <v>2468.47</v>
      </c>
      <c r="P66" s="26">
        <v>14</v>
      </c>
    </row>
    <row r="67" spans="1:16" s="26" customFormat="1" ht="12.75" outlineLevel="2">
      <c r="A67" s="80">
        <v>52</v>
      </c>
      <c r="B67" s="42">
        <v>605</v>
      </c>
      <c r="C67" s="81" t="s">
        <v>82</v>
      </c>
      <c r="D67" s="26">
        <v>15</v>
      </c>
      <c r="E67" s="26">
        <v>12</v>
      </c>
      <c r="F67" s="26">
        <v>2</v>
      </c>
      <c r="G67" s="26">
        <v>3</v>
      </c>
      <c r="H67" s="26">
        <v>2</v>
      </c>
      <c r="I67" s="26">
        <v>2</v>
      </c>
      <c r="J67" s="68">
        <v>0.30000000000000004</v>
      </c>
      <c r="K67" s="68">
        <v>86.5</v>
      </c>
      <c r="L67" s="68">
        <v>29</v>
      </c>
      <c r="M67" s="68">
        <v>18.9</v>
      </c>
      <c r="N67" s="26">
        <v>112</v>
      </c>
      <c r="O67" s="26">
        <v>656</v>
      </c>
      <c r="P67" s="26">
        <v>2</v>
      </c>
    </row>
    <row r="68" spans="1:16" ht="12.75" outlineLevel="1">
      <c r="A68" s="71"/>
      <c r="B68" s="33"/>
      <c r="C68" s="78" t="s">
        <v>83</v>
      </c>
      <c r="D68" s="33">
        <f aca="true" t="shared" si="5" ref="D68:I68">SUBTOTAL(9,D63:D67)</f>
        <v>150</v>
      </c>
      <c r="E68" s="33">
        <f t="shared" si="5"/>
        <v>126</v>
      </c>
      <c r="F68" s="33">
        <f t="shared" si="5"/>
        <v>36</v>
      </c>
      <c r="G68" s="33">
        <f t="shared" si="5"/>
        <v>22</v>
      </c>
      <c r="H68" s="33">
        <f t="shared" si="5"/>
        <v>19</v>
      </c>
      <c r="I68" s="33">
        <f t="shared" si="5"/>
        <v>14</v>
      </c>
      <c r="J68" s="85">
        <f>Лист2!H68/(Лист1!F68-Лист1!K68)</f>
        <v>0.6265325631390812</v>
      </c>
      <c r="K68" s="85">
        <f>(Лист1!F68-Лист1!K68)/Лист2!D68</f>
        <v>95.12226805228198</v>
      </c>
      <c r="L68" s="85">
        <f>Лист2!H68/Лист2!D68</f>
        <v>59.597198414398974</v>
      </c>
      <c r="M68" s="85">
        <f>Лист2!G68/Лист2!D68</f>
        <v>29.56377223055496</v>
      </c>
      <c r="N68" s="33">
        <f>SUBTOTAL(9,N63:N67)</f>
        <v>1669</v>
      </c>
      <c r="O68" s="33">
        <f>SUBTOTAL(9,O63:O67)</f>
        <v>12286.999999999998</v>
      </c>
      <c r="P68" s="33">
        <f>SUBTOTAL(9,P63:P67)</f>
        <v>65</v>
      </c>
    </row>
    <row r="69" spans="1:16" ht="12.75">
      <c r="A69" s="71"/>
      <c r="B69" s="33"/>
      <c r="C69" s="78" t="s">
        <v>84</v>
      </c>
      <c r="D69" s="33">
        <f aca="true" t="shared" si="6" ref="D69:I69">SUBTOTAL(9,D10:D67)</f>
        <v>1599</v>
      </c>
      <c r="E69" s="33">
        <f t="shared" si="6"/>
        <v>1298</v>
      </c>
      <c r="F69" s="33">
        <f t="shared" si="6"/>
        <v>453</v>
      </c>
      <c r="G69" s="33">
        <f t="shared" si="6"/>
        <v>236</v>
      </c>
      <c r="H69" s="33">
        <f t="shared" si="6"/>
        <v>181</v>
      </c>
      <c r="I69" s="33">
        <f t="shared" si="6"/>
        <v>96</v>
      </c>
      <c r="J69" s="85">
        <f>Лист2!H69/(Лист1!F69-Лист1!K69)</f>
        <v>0.5016032073300337</v>
      </c>
      <c r="K69" s="85">
        <f>(Лист1!F69-Лист1!K69)/Лист2!D69</f>
        <v>90.03318467516887</v>
      </c>
      <c r="L69" s="85">
        <f>Лист2!H69/Лист2!D69</f>
        <v>45.16093419920194</v>
      </c>
      <c r="M69" s="85">
        <f>Лист2!G69/Лист2!D69</f>
        <v>22.552716271548913</v>
      </c>
      <c r="N69" s="33">
        <f>SUBTOTAL(9,N10:N67)</f>
        <v>14369</v>
      </c>
      <c r="O69" s="33">
        <f>SUBTOTAL(9,O10:O67)</f>
        <v>99717.02</v>
      </c>
      <c r="P69" s="33">
        <f>SUBTOTAL(9,P10:P67)</f>
        <v>614</v>
      </c>
    </row>
    <row r="70" spans="10:13" ht="12.75">
      <c r="J70" s="66"/>
      <c r="K70" s="66"/>
      <c r="L70" s="66"/>
      <c r="M70" s="66"/>
    </row>
    <row r="71" spans="10:13" ht="12.75">
      <c r="J71" s="66"/>
      <c r="K71" s="66"/>
      <c r="L71" s="66"/>
      <c r="M71" s="66"/>
    </row>
    <row r="72" spans="10:13" ht="12.75">
      <c r="J72" s="66"/>
      <c r="K72" s="66"/>
      <c r="L72" s="66"/>
      <c r="M72" s="66"/>
    </row>
    <row r="73" spans="10:13" ht="12.75">
      <c r="J73" s="66"/>
      <c r="K73" s="66"/>
      <c r="L73" s="66"/>
      <c r="M73" s="66"/>
    </row>
    <row r="74" spans="10:13" ht="12.75">
      <c r="J74" s="66"/>
      <c r="K74" s="66"/>
      <c r="L74" s="66"/>
      <c r="M74" s="66"/>
    </row>
    <row r="75" spans="10:13" ht="12.75">
      <c r="J75" s="66"/>
      <c r="K75" s="66"/>
      <c r="L75" s="66"/>
      <c r="M75" s="66"/>
    </row>
    <row r="76" spans="10:13" ht="12.75">
      <c r="J76" s="66"/>
      <c r="K76" s="66"/>
      <c r="L76" s="66"/>
      <c r="M76" s="66"/>
    </row>
    <row r="77" spans="10:13" ht="12.75">
      <c r="J77" s="66"/>
      <c r="K77" s="66"/>
      <c r="L77" s="66"/>
      <c r="M77" s="66"/>
    </row>
    <row r="78" spans="10:13" ht="12.75">
      <c r="J78" s="66"/>
      <c r="K78" s="66"/>
      <c r="L78" s="66"/>
      <c r="M78" s="66"/>
    </row>
    <row r="79" spans="10:13" ht="12.75">
      <c r="J79" s="66"/>
      <c r="K79" s="66"/>
      <c r="L79" s="66"/>
      <c r="M79" s="66"/>
    </row>
    <row r="80" spans="10:13" ht="12.75">
      <c r="J80" s="66"/>
      <c r="K80" s="66"/>
      <c r="L80" s="66"/>
      <c r="M80" s="66"/>
    </row>
    <row r="81" spans="10:13" ht="12.75">
      <c r="J81" s="66"/>
      <c r="K81" s="66"/>
      <c r="L81" s="66"/>
      <c r="M81" s="66"/>
    </row>
    <row r="82" spans="10:13" ht="12.75">
      <c r="J82" s="86"/>
      <c r="K82" s="66"/>
      <c r="L82" s="66"/>
      <c r="M82" s="66"/>
    </row>
    <row r="83" spans="10:13" ht="12.75">
      <c r="J83" s="86"/>
      <c r="K83" s="66"/>
      <c r="L83" s="66"/>
      <c r="M83" s="66"/>
    </row>
    <row r="84" spans="10:13" ht="12.75">
      <c r="J84" s="86"/>
      <c r="K84" s="66"/>
      <c r="L84" s="66"/>
      <c r="M84" s="66"/>
    </row>
    <row r="85" spans="10:13" ht="12.75">
      <c r="J85" s="86"/>
      <c r="K85" s="66"/>
      <c r="M85" s="66"/>
    </row>
    <row r="86" spans="10:13" ht="12.75">
      <c r="J86" s="86"/>
      <c r="K86" s="66"/>
      <c r="M86" s="66"/>
    </row>
    <row r="87" spans="10:13" ht="12.75">
      <c r="J87" s="86"/>
      <c r="K87" s="66"/>
      <c r="M87" s="66"/>
    </row>
    <row r="88" spans="10:13" ht="12.75">
      <c r="J88" s="86"/>
      <c r="K88" s="66"/>
      <c r="M88" s="66"/>
    </row>
    <row r="89" spans="10:13" ht="12.75">
      <c r="J89" s="86"/>
      <c r="K89" s="66"/>
      <c r="M89" s="66"/>
    </row>
    <row r="90" spans="10:13" ht="12.75">
      <c r="J90" s="86"/>
      <c r="K90" s="66"/>
      <c r="M90" s="66"/>
    </row>
    <row r="91" spans="10:13" ht="12.75">
      <c r="J91" s="86"/>
      <c r="K91" s="66"/>
      <c r="M91" s="66"/>
    </row>
    <row r="92" spans="10:13" ht="12.75">
      <c r="J92" s="86"/>
      <c r="K92" s="66"/>
      <c r="M92" s="66"/>
    </row>
    <row r="93" spans="10:13" ht="12.75">
      <c r="J93" s="86"/>
      <c r="K93" s="66"/>
      <c r="M93" s="66"/>
    </row>
    <row r="94" spans="10:13" ht="12.75">
      <c r="J94" s="86"/>
      <c r="K94" s="66"/>
      <c r="M94" s="66"/>
    </row>
    <row r="95" spans="10:13" ht="12.75">
      <c r="J95" s="86"/>
      <c r="K95" s="66"/>
      <c r="M95" s="66"/>
    </row>
    <row r="96" spans="10:13" ht="12.75">
      <c r="J96" s="86"/>
      <c r="K96" s="66"/>
      <c r="M96" s="66"/>
    </row>
    <row r="97" spans="10:13" ht="12.75">
      <c r="J97" s="86"/>
      <c r="K97" s="66"/>
      <c r="M97" s="66"/>
    </row>
    <row r="98" spans="10:13" ht="12.75">
      <c r="J98" s="86"/>
      <c r="K98" s="66"/>
      <c r="M98" s="66"/>
    </row>
    <row r="99" spans="10:13" ht="12.75">
      <c r="J99" s="86"/>
      <c r="K99" s="66"/>
      <c r="M99" s="66"/>
    </row>
    <row r="100" spans="10:13" ht="12.75">
      <c r="J100" s="86"/>
      <c r="K100" s="66"/>
      <c r="M100" s="66"/>
    </row>
    <row r="101" spans="10:13" ht="12.75">
      <c r="J101" s="86"/>
      <c r="K101" s="66"/>
      <c r="M101" s="66"/>
    </row>
    <row r="102" spans="10:13" ht="12.75">
      <c r="J102" s="86"/>
      <c r="K102" s="66"/>
      <c r="M102" s="66"/>
    </row>
    <row r="103" spans="10:13" ht="12.75">
      <c r="J103" s="86"/>
      <c r="K103" s="66"/>
      <c r="M103" s="66"/>
    </row>
    <row r="104" spans="10:13" ht="12.75">
      <c r="J104" s="86"/>
      <c r="K104" s="66"/>
      <c r="M104" s="66"/>
    </row>
    <row r="105" spans="10:13" ht="12.75">
      <c r="J105" s="86"/>
      <c r="K105" s="66"/>
      <c r="M105" s="66"/>
    </row>
    <row r="106" spans="10:13" ht="12.75">
      <c r="J106" s="86"/>
      <c r="K106" s="66"/>
      <c r="M106" s="66"/>
    </row>
    <row r="107" spans="10:13" ht="12.75">
      <c r="J107" s="86"/>
      <c r="K107" s="66"/>
      <c r="M107" s="66"/>
    </row>
    <row r="108" spans="10:13" ht="12.75">
      <c r="J108" s="86"/>
      <c r="M108" s="66"/>
    </row>
    <row r="109" spans="10:13" ht="12.75">
      <c r="J109" s="86"/>
      <c r="M109" s="66"/>
    </row>
    <row r="110" spans="10:13" ht="12.75">
      <c r="J110" s="86"/>
      <c r="M110" s="66"/>
    </row>
    <row r="111" spans="10:13" ht="12.75">
      <c r="J111" s="86"/>
      <c r="M111" s="66"/>
    </row>
    <row r="112" spans="10:13" ht="12.75">
      <c r="J112" s="86"/>
      <c r="M112" s="66"/>
    </row>
    <row r="113" ht="12.75">
      <c r="J113" s="86"/>
    </row>
    <row r="114" ht="12.75">
      <c r="J114" s="86"/>
    </row>
    <row r="115" ht="12.75">
      <c r="J115" s="86"/>
    </row>
    <row r="116" ht="12.75">
      <c r="J116" s="86"/>
    </row>
    <row r="117" ht="12.75">
      <c r="J117" s="86"/>
    </row>
    <row r="118" ht="12.75">
      <c r="J118" s="86"/>
    </row>
    <row r="119" ht="12.75">
      <c r="J119" s="86"/>
    </row>
    <row r="120" ht="12.75">
      <c r="J120" s="86"/>
    </row>
    <row r="121" ht="12.75">
      <c r="J121" s="86"/>
    </row>
    <row r="122" ht="12.75">
      <c r="J122" s="86"/>
    </row>
    <row r="123" ht="12.75">
      <c r="J123" s="86"/>
    </row>
    <row r="124" ht="12.75">
      <c r="J124" s="86"/>
    </row>
    <row r="125" ht="12.75">
      <c r="J125" s="86"/>
    </row>
    <row r="126" ht="12.75">
      <c r="J126" s="86"/>
    </row>
    <row r="127" ht="12.75">
      <c r="J127" s="86"/>
    </row>
    <row r="128" ht="12.75">
      <c r="J128" s="86"/>
    </row>
    <row r="129" ht="12.75">
      <c r="J129" s="86"/>
    </row>
    <row r="130" ht="12.75">
      <c r="J130" s="86"/>
    </row>
    <row r="131" ht="12.75">
      <c r="J131" s="86"/>
    </row>
    <row r="132" ht="12.75">
      <c r="J132" s="86"/>
    </row>
    <row r="133" ht="12.75">
      <c r="J133" s="86"/>
    </row>
    <row r="134" ht="12.75">
      <c r="J134" s="86"/>
    </row>
    <row r="135" ht="12.75">
      <c r="J135" s="86"/>
    </row>
    <row r="136" ht="12.75">
      <c r="J136" s="86"/>
    </row>
    <row r="137" ht="12.75">
      <c r="J137" s="86"/>
    </row>
    <row r="138" ht="12.75">
      <c r="J138" s="86"/>
    </row>
    <row r="139" ht="12.75">
      <c r="J139" s="86"/>
    </row>
    <row r="140" ht="12.75">
      <c r="J140" s="86"/>
    </row>
    <row r="141" ht="12.75">
      <c r="J141" s="86"/>
    </row>
    <row r="142" ht="12.75">
      <c r="J142" s="86"/>
    </row>
    <row r="143" ht="12.75">
      <c r="J143" s="86"/>
    </row>
    <row r="144" ht="12.75">
      <c r="J144" s="86"/>
    </row>
    <row r="145" ht="12.75">
      <c r="J145" s="86"/>
    </row>
    <row r="146" ht="12.75">
      <c r="J146" s="86"/>
    </row>
    <row r="147" ht="12.75">
      <c r="J147" s="86"/>
    </row>
    <row r="148" ht="12.75">
      <c r="J148" s="86"/>
    </row>
    <row r="149" ht="12.75">
      <c r="J149" s="86"/>
    </row>
    <row r="150" ht="12.75">
      <c r="J150" s="86"/>
    </row>
    <row r="151" ht="12.75">
      <c r="J151" s="86"/>
    </row>
    <row r="152" ht="12.75">
      <c r="J152" s="86"/>
    </row>
    <row r="153" ht="12.75">
      <c r="J153" s="86"/>
    </row>
    <row r="154" ht="12.75">
      <c r="J154" s="86"/>
    </row>
    <row r="155" ht="12.75">
      <c r="J155" s="86"/>
    </row>
    <row r="156" ht="12.75">
      <c r="J156" s="86"/>
    </row>
    <row r="157" ht="12.75">
      <c r="J157" s="86"/>
    </row>
    <row r="158" ht="12.75">
      <c r="J158" s="86"/>
    </row>
    <row r="159" ht="12.75">
      <c r="J159" s="86"/>
    </row>
    <row r="160" ht="12.75">
      <c r="J160" s="86"/>
    </row>
    <row r="161" ht="12.75">
      <c r="J161" s="86"/>
    </row>
    <row r="162" ht="12.75">
      <c r="J162" s="86"/>
    </row>
    <row r="163" ht="12.75">
      <c r="J163" s="86"/>
    </row>
    <row r="164" ht="12.75">
      <c r="J164" s="86"/>
    </row>
    <row r="165" ht="12.75">
      <c r="J165" s="86"/>
    </row>
    <row r="166" ht="12.75">
      <c r="J166" s="86"/>
    </row>
    <row r="167" ht="12.75">
      <c r="J167" s="86"/>
    </row>
    <row r="168" ht="12.75">
      <c r="J168" s="86"/>
    </row>
    <row r="169" ht="12.75">
      <c r="J169" s="86"/>
    </row>
    <row r="170" ht="12.75">
      <c r="J170" s="86"/>
    </row>
    <row r="171" ht="12.75">
      <c r="J171" s="86"/>
    </row>
  </sheetData>
  <sheetProtection/>
  <mergeCells count="4">
    <mergeCell ref="B5:B8"/>
    <mergeCell ref="D5:I5"/>
    <mergeCell ref="E6:I6"/>
    <mergeCell ref="G7:I7"/>
  </mergeCells>
  <printOptions/>
  <pageMargins left="1.0798611111111112" right="0.7875" top="0.9840277777777777" bottom="0.9840277777777777" header="0.5118055555555555" footer="0.5118055555555555"/>
  <pageSetup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D1">
      <selection activeCell="Q51" sqref="Q51"/>
    </sheetView>
  </sheetViews>
  <sheetFormatPr defaultColWidth="9.00390625" defaultRowHeight="12.75" outlineLevelRow="2"/>
  <cols>
    <col min="1" max="1" width="3.625" style="0" customWidth="1"/>
    <col min="2" max="2" width="4.875" style="0" customWidth="1"/>
    <col min="3" max="3" width="16.625" style="0" customWidth="1"/>
    <col min="4" max="4" width="6.875" style="0" customWidth="1"/>
    <col min="5" max="5" width="6.625" style="0" customWidth="1"/>
    <col min="6" max="6" width="6.125" style="0" customWidth="1"/>
    <col min="7" max="7" width="6.25390625" style="0" customWidth="1"/>
    <col min="8" max="8" width="15.125" style="0" customWidth="1"/>
    <col min="9" max="9" width="7.00390625" style="0" customWidth="1"/>
    <col min="10" max="10" width="9.125" style="0" customWidth="1"/>
    <col min="11" max="11" width="10.00390625" style="0" customWidth="1"/>
    <col min="12" max="12" width="5.375" style="0" customWidth="1"/>
    <col min="13" max="13" width="9.625" style="0" customWidth="1"/>
    <col min="14" max="14" width="9.25390625" style="0" customWidth="1"/>
    <col min="15" max="16" width="9.125" style="0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customHeight="1">
      <c r="A5" s="3" t="s">
        <v>0</v>
      </c>
      <c r="B5" s="122" t="s">
        <v>1</v>
      </c>
      <c r="C5" s="4" t="s">
        <v>2</v>
      </c>
      <c r="D5" s="3" t="s">
        <v>3</v>
      </c>
      <c r="E5" s="3" t="s">
        <v>4</v>
      </c>
      <c r="F5" s="125" t="s">
        <v>5</v>
      </c>
      <c r="G5" s="125"/>
      <c r="H5" s="5" t="s">
        <v>6</v>
      </c>
      <c r="I5" s="124" t="s">
        <v>7</v>
      </c>
      <c r="J5" s="124"/>
      <c r="K5" s="124"/>
      <c r="L5" s="126" t="s">
        <v>8</v>
      </c>
      <c r="M5" s="126"/>
      <c r="N5" s="7" t="s">
        <v>9</v>
      </c>
      <c r="O5" s="8"/>
      <c r="P5" s="9"/>
    </row>
    <row r="6" spans="1:16" ht="12.75">
      <c r="A6" s="10" t="s">
        <v>10</v>
      </c>
      <c r="B6" s="122"/>
      <c r="C6" s="11" t="s">
        <v>11</v>
      </c>
      <c r="D6" s="10" t="s">
        <v>12</v>
      </c>
      <c r="E6" s="10" t="s">
        <v>13</v>
      </c>
      <c r="F6" s="12" t="s">
        <v>14</v>
      </c>
      <c r="G6" s="13"/>
      <c r="H6" s="14" t="s">
        <v>15</v>
      </c>
      <c r="I6" s="15" t="s">
        <v>16</v>
      </c>
      <c r="J6" s="5" t="s">
        <v>17</v>
      </c>
      <c r="K6" s="5" t="s">
        <v>18</v>
      </c>
      <c r="L6" s="16" t="s">
        <v>19</v>
      </c>
      <c r="M6" s="17"/>
      <c r="N6" s="5" t="s">
        <v>20</v>
      </c>
      <c r="O6" s="5" t="s">
        <v>21</v>
      </c>
      <c r="P6" s="5" t="s">
        <v>22</v>
      </c>
    </row>
    <row r="7" spans="1:16" ht="12.75">
      <c r="A7" s="10" t="s">
        <v>10</v>
      </c>
      <c r="B7" s="122"/>
      <c r="C7" s="11" t="s">
        <v>23</v>
      </c>
      <c r="D7" s="18" t="s">
        <v>20</v>
      </c>
      <c r="E7" s="18" t="s">
        <v>24</v>
      </c>
      <c r="F7" s="15" t="s">
        <v>25</v>
      </c>
      <c r="G7" s="15" t="s">
        <v>26</v>
      </c>
      <c r="H7" s="14" t="s">
        <v>27</v>
      </c>
      <c r="I7" s="18" t="s">
        <v>28</v>
      </c>
      <c r="J7" s="14" t="s">
        <v>29</v>
      </c>
      <c r="K7" s="14" t="s">
        <v>30</v>
      </c>
      <c r="L7" s="15" t="s">
        <v>31</v>
      </c>
      <c r="M7" s="15"/>
      <c r="N7" s="14" t="s">
        <v>32</v>
      </c>
      <c r="O7" s="14" t="s">
        <v>33</v>
      </c>
      <c r="P7" s="14" t="s">
        <v>34</v>
      </c>
    </row>
    <row r="8" spans="1:16" ht="12.75">
      <c r="A8" s="13"/>
      <c r="B8" s="122"/>
      <c r="C8" s="19" t="s">
        <v>35</v>
      </c>
      <c r="D8" s="20" t="s">
        <v>36</v>
      </c>
      <c r="E8" s="21" t="s">
        <v>37</v>
      </c>
      <c r="F8" s="21" t="s">
        <v>38</v>
      </c>
      <c r="G8" s="21" t="s">
        <v>39</v>
      </c>
      <c r="H8" s="20" t="s">
        <v>40</v>
      </c>
      <c r="I8" s="21" t="s">
        <v>41</v>
      </c>
      <c r="J8" s="20" t="s">
        <v>42</v>
      </c>
      <c r="K8" s="20" t="s">
        <v>43</v>
      </c>
      <c r="L8" s="22" t="s">
        <v>44</v>
      </c>
      <c r="M8" s="22" t="s">
        <v>45</v>
      </c>
      <c r="N8" s="20" t="s">
        <v>46</v>
      </c>
      <c r="O8" s="20" t="s">
        <v>47</v>
      </c>
      <c r="P8" s="20" t="s">
        <v>48</v>
      </c>
    </row>
    <row r="9" spans="1:16" ht="12.75">
      <c r="A9" s="6">
        <v>2</v>
      </c>
      <c r="B9" s="6" t="s">
        <v>49</v>
      </c>
      <c r="C9" s="6" t="s">
        <v>50</v>
      </c>
      <c r="D9" s="6">
        <v>51</v>
      </c>
      <c r="E9" s="6">
        <v>52</v>
      </c>
      <c r="F9" s="6">
        <v>53</v>
      </c>
      <c r="G9" s="6">
        <v>54</v>
      </c>
      <c r="H9" s="6">
        <v>55</v>
      </c>
      <c r="I9" s="6">
        <v>56</v>
      </c>
      <c r="J9" s="6">
        <v>57</v>
      </c>
      <c r="K9" s="6">
        <v>58</v>
      </c>
      <c r="L9" s="6">
        <v>59</v>
      </c>
      <c r="M9" s="6" t="s">
        <v>51</v>
      </c>
      <c r="N9" s="6">
        <v>60</v>
      </c>
      <c r="O9" s="6">
        <v>61</v>
      </c>
      <c r="P9" s="6">
        <v>62</v>
      </c>
    </row>
    <row r="10" spans="1:16" ht="12.75" hidden="1" outlineLevel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 outlineLevel="2">
      <c r="A11" s="23">
        <v>1</v>
      </c>
      <c r="B11" s="24">
        <v>101</v>
      </c>
      <c r="C11" s="25" t="s">
        <v>52</v>
      </c>
      <c r="D11">
        <v>64</v>
      </c>
      <c r="E11">
        <v>40</v>
      </c>
      <c r="F11">
        <v>1</v>
      </c>
      <c r="G11">
        <v>1</v>
      </c>
      <c r="H11" s="26" t="s">
        <v>53</v>
      </c>
      <c r="I11">
        <v>1</v>
      </c>
      <c r="J11">
        <v>1</v>
      </c>
      <c r="K11">
        <v>0</v>
      </c>
      <c r="L11">
        <v>6</v>
      </c>
      <c r="M11">
        <v>165711</v>
      </c>
      <c r="N11">
        <v>86974</v>
      </c>
      <c r="O11">
        <v>1860</v>
      </c>
      <c r="P11">
        <v>121843</v>
      </c>
    </row>
    <row r="12" spans="1:16" s="26" customFormat="1" ht="12.75" outlineLevel="2">
      <c r="A12" s="27">
        <v>2</v>
      </c>
      <c r="B12" s="28">
        <v>102</v>
      </c>
      <c r="C12" s="28" t="s">
        <v>52</v>
      </c>
      <c r="D12" s="26">
        <v>63</v>
      </c>
      <c r="E12" s="26">
        <v>23</v>
      </c>
      <c r="F12" s="26">
        <v>1</v>
      </c>
      <c r="G12" s="26">
        <v>1</v>
      </c>
      <c r="H12" s="26" t="s">
        <v>53</v>
      </c>
      <c r="I12" s="26">
        <v>1</v>
      </c>
      <c r="J12" s="26">
        <v>1</v>
      </c>
      <c r="K12" s="26">
        <v>1</v>
      </c>
      <c r="L12" s="26">
        <v>9</v>
      </c>
      <c r="M12" s="26">
        <v>439013</v>
      </c>
      <c r="N12" s="26">
        <v>439013</v>
      </c>
      <c r="O12" s="26">
        <v>25355</v>
      </c>
      <c r="P12" s="26">
        <v>439013</v>
      </c>
    </row>
    <row r="13" spans="1:16" s="26" customFormat="1" ht="12.75" outlineLevel="2">
      <c r="A13" s="27">
        <v>3</v>
      </c>
      <c r="B13" s="28">
        <v>103</v>
      </c>
      <c r="C13" s="28" t="s">
        <v>52</v>
      </c>
      <c r="D13" s="26">
        <v>21</v>
      </c>
      <c r="E13" s="26">
        <v>11</v>
      </c>
      <c r="F13" s="26">
        <v>1</v>
      </c>
      <c r="G13" s="26">
        <v>1</v>
      </c>
      <c r="H13" s="26" t="s">
        <v>54</v>
      </c>
      <c r="I13" s="26">
        <v>1</v>
      </c>
      <c r="J13" s="26">
        <v>0</v>
      </c>
      <c r="K13" s="26">
        <v>0</v>
      </c>
      <c r="L13" s="26">
        <v>5</v>
      </c>
      <c r="M13" s="26">
        <v>82922</v>
      </c>
      <c r="N13" s="26">
        <v>78600</v>
      </c>
      <c r="O13" s="26">
        <v>10940</v>
      </c>
      <c r="P13" s="26">
        <v>82922</v>
      </c>
    </row>
    <row r="14" spans="1:16" s="26" customFormat="1" ht="12.75" outlineLevel="2">
      <c r="A14" s="29">
        <v>4</v>
      </c>
      <c r="B14" s="30">
        <v>104</v>
      </c>
      <c r="C14" s="30" t="s">
        <v>52</v>
      </c>
      <c r="D14" s="30">
        <v>9</v>
      </c>
      <c r="E14" s="30">
        <v>6</v>
      </c>
      <c r="F14" s="30">
        <v>0</v>
      </c>
      <c r="G14" s="30">
        <v>1</v>
      </c>
      <c r="H14" s="26" t="s">
        <v>53</v>
      </c>
      <c r="I14" s="30">
        <v>1</v>
      </c>
      <c r="J14" s="30">
        <v>0</v>
      </c>
      <c r="K14" s="30">
        <v>0</v>
      </c>
      <c r="L14" s="30">
        <v>1</v>
      </c>
      <c r="M14" s="30">
        <v>2541</v>
      </c>
      <c r="N14" s="30">
        <v>2541</v>
      </c>
      <c r="O14" s="30">
        <v>1515</v>
      </c>
      <c r="P14" s="31">
        <v>0</v>
      </c>
    </row>
    <row r="15" spans="1:16" ht="12.75" outlineLevel="1">
      <c r="A15" s="32"/>
      <c r="B15" s="33"/>
      <c r="C15" s="34" t="s">
        <v>55</v>
      </c>
      <c r="D15" s="33">
        <f>SUBTOTAL(9,D11:D14)</f>
        <v>157</v>
      </c>
      <c r="E15" s="33">
        <f>SUBTOTAL(9,E11:E14)</f>
        <v>80</v>
      </c>
      <c r="F15" s="33">
        <f>SUBTOTAL(9,F11:F14)</f>
        <v>3</v>
      </c>
      <c r="G15" s="33">
        <f>SUBTOTAL(9,G11:G14)</f>
        <v>4</v>
      </c>
      <c r="H15" s="33"/>
      <c r="I15" s="33">
        <f aca="true" t="shared" si="0" ref="I15:P15">SUBTOTAL(9,I11:I14)</f>
        <v>4</v>
      </c>
      <c r="J15" s="33">
        <f t="shared" si="0"/>
        <v>2</v>
      </c>
      <c r="K15" s="33">
        <f t="shared" si="0"/>
        <v>1</v>
      </c>
      <c r="L15" s="33">
        <f t="shared" si="0"/>
        <v>21</v>
      </c>
      <c r="M15" s="33">
        <f t="shared" si="0"/>
        <v>690187</v>
      </c>
      <c r="N15" s="33">
        <f t="shared" si="0"/>
        <v>607128</v>
      </c>
      <c r="O15" s="33">
        <f t="shared" si="0"/>
        <v>39670</v>
      </c>
      <c r="P15" s="35">
        <f t="shared" si="0"/>
        <v>643778</v>
      </c>
    </row>
    <row r="16" spans="1:16" s="26" customFormat="1" ht="12.75" outlineLevel="2">
      <c r="A16" s="36">
        <v>5</v>
      </c>
      <c r="B16" s="37">
        <v>201</v>
      </c>
      <c r="C16" s="37" t="s">
        <v>56</v>
      </c>
      <c r="D16" s="26">
        <v>45</v>
      </c>
      <c r="E16" s="26">
        <v>12</v>
      </c>
      <c r="F16" s="26">
        <v>1</v>
      </c>
      <c r="G16" s="26">
        <v>0</v>
      </c>
      <c r="H16" s="26" t="s">
        <v>57</v>
      </c>
      <c r="I16" s="26">
        <v>1</v>
      </c>
      <c r="J16" s="26">
        <v>1</v>
      </c>
      <c r="K16" s="26">
        <v>1</v>
      </c>
      <c r="L16" s="26">
        <v>11</v>
      </c>
      <c r="M16" s="26">
        <v>542194</v>
      </c>
      <c r="N16" s="26">
        <v>67924</v>
      </c>
      <c r="O16" s="26">
        <v>2758</v>
      </c>
      <c r="P16" s="26">
        <v>440288</v>
      </c>
    </row>
    <row r="17" spans="1:16" s="26" customFormat="1" ht="12.75" outlineLevel="2">
      <c r="A17" s="27">
        <v>6</v>
      </c>
      <c r="B17" s="28">
        <v>202</v>
      </c>
      <c r="C17" s="28" t="s">
        <v>56</v>
      </c>
      <c r="D17" s="26">
        <v>165</v>
      </c>
      <c r="E17" s="26">
        <v>98</v>
      </c>
      <c r="F17" s="26">
        <v>1</v>
      </c>
      <c r="G17" s="26">
        <v>1</v>
      </c>
      <c r="H17" s="26" t="s">
        <v>57</v>
      </c>
      <c r="I17" s="26">
        <v>1</v>
      </c>
      <c r="J17" s="26">
        <v>1</v>
      </c>
      <c r="K17" s="26">
        <v>1</v>
      </c>
      <c r="L17" s="26">
        <v>18</v>
      </c>
      <c r="M17" s="26">
        <v>1202731</v>
      </c>
      <c r="N17" s="26">
        <v>153625</v>
      </c>
      <c r="O17" s="26">
        <v>6041</v>
      </c>
      <c r="P17" s="26">
        <v>255099</v>
      </c>
    </row>
    <row r="18" spans="1:16" s="26" customFormat="1" ht="12.75" outlineLevel="2">
      <c r="A18" s="27">
        <v>7</v>
      </c>
      <c r="B18" s="28">
        <v>203</v>
      </c>
      <c r="C18" s="28" t="s">
        <v>56</v>
      </c>
      <c r="D18" s="26">
        <v>78</v>
      </c>
      <c r="E18" s="26">
        <v>50</v>
      </c>
      <c r="F18" s="26">
        <v>1</v>
      </c>
      <c r="G18" s="26">
        <v>1</v>
      </c>
      <c r="H18" s="26" t="s">
        <v>58</v>
      </c>
      <c r="I18" s="26">
        <v>1</v>
      </c>
      <c r="J18" s="26">
        <v>1</v>
      </c>
      <c r="K18" s="26">
        <v>1</v>
      </c>
      <c r="L18" s="26">
        <v>13</v>
      </c>
      <c r="M18" s="26">
        <v>288992</v>
      </c>
      <c r="N18" s="26">
        <v>172239</v>
      </c>
      <c r="O18" s="26">
        <v>26264</v>
      </c>
      <c r="P18" s="26">
        <v>229893</v>
      </c>
    </row>
    <row r="19" spans="1:16" s="26" customFormat="1" ht="12.75" outlineLevel="2">
      <c r="A19" s="27">
        <v>8</v>
      </c>
      <c r="B19" s="28">
        <v>204</v>
      </c>
      <c r="C19" s="28" t="s">
        <v>56</v>
      </c>
      <c r="D19" s="26">
        <v>95</v>
      </c>
      <c r="E19" s="26">
        <v>36</v>
      </c>
      <c r="F19" s="26">
        <v>1</v>
      </c>
      <c r="G19" s="26">
        <v>0</v>
      </c>
      <c r="H19" s="26" t="s">
        <v>59</v>
      </c>
      <c r="I19" s="26">
        <v>1</v>
      </c>
      <c r="J19" s="26">
        <v>1</v>
      </c>
      <c r="K19" s="26">
        <v>0</v>
      </c>
      <c r="L19" s="26">
        <v>17</v>
      </c>
      <c r="M19" s="26">
        <v>481589</v>
      </c>
      <c r="N19" s="26">
        <v>481589</v>
      </c>
      <c r="O19" s="26">
        <v>84172</v>
      </c>
      <c r="P19" s="26">
        <v>372878</v>
      </c>
    </row>
    <row r="20" spans="1:16" s="26" customFormat="1" ht="12.75" outlineLevel="2">
      <c r="A20" s="27">
        <v>9</v>
      </c>
      <c r="B20" s="28">
        <v>205</v>
      </c>
      <c r="C20" s="28" t="s">
        <v>56</v>
      </c>
      <c r="D20" s="26">
        <v>42</v>
      </c>
      <c r="E20" s="26">
        <v>15</v>
      </c>
      <c r="F20" s="26">
        <v>1</v>
      </c>
      <c r="G20" s="26">
        <v>0</v>
      </c>
      <c r="H20" s="26" t="s">
        <v>60</v>
      </c>
      <c r="I20" s="26">
        <v>1</v>
      </c>
      <c r="J20" s="26">
        <v>1</v>
      </c>
      <c r="K20" s="26">
        <v>1</v>
      </c>
      <c r="L20" s="26">
        <v>5</v>
      </c>
      <c r="M20" s="26">
        <v>442480</v>
      </c>
      <c r="N20" s="26">
        <v>57454</v>
      </c>
      <c r="O20" s="26">
        <v>5018</v>
      </c>
      <c r="P20" s="26">
        <v>442480</v>
      </c>
    </row>
    <row r="21" spans="1:16" s="26" customFormat="1" ht="12.75" outlineLevel="2">
      <c r="A21" s="27">
        <v>10</v>
      </c>
      <c r="B21" s="28">
        <v>206</v>
      </c>
      <c r="C21" s="28" t="s">
        <v>56</v>
      </c>
      <c r="D21" s="26">
        <v>26</v>
      </c>
      <c r="E21" s="26">
        <v>20</v>
      </c>
      <c r="F21" s="26">
        <v>1</v>
      </c>
      <c r="G21" s="26">
        <v>0</v>
      </c>
      <c r="H21" s="26" t="s">
        <v>61</v>
      </c>
      <c r="I21" s="26">
        <v>1</v>
      </c>
      <c r="J21" s="26">
        <v>1</v>
      </c>
      <c r="K21" s="26">
        <v>1</v>
      </c>
      <c r="L21" s="26">
        <v>6</v>
      </c>
      <c r="M21" s="26">
        <v>38464</v>
      </c>
      <c r="N21" s="26">
        <v>16940</v>
      </c>
      <c r="O21" s="26">
        <v>4900</v>
      </c>
      <c r="P21" s="26">
        <v>0</v>
      </c>
    </row>
    <row r="22" spans="1:16" s="26" customFormat="1" ht="12.75" outlineLevel="2">
      <c r="A22" s="27">
        <v>11</v>
      </c>
      <c r="B22" s="28">
        <v>207</v>
      </c>
      <c r="C22" s="28" t="s">
        <v>56</v>
      </c>
      <c r="D22" s="26">
        <v>98</v>
      </c>
      <c r="E22" s="26">
        <v>48</v>
      </c>
      <c r="F22" s="26">
        <v>1</v>
      </c>
      <c r="G22" s="26">
        <v>1</v>
      </c>
      <c r="H22" s="26" t="s">
        <v>60</v>
      </c>
      <c r="I22" s="26">
        <v>1</v>
      </c>
      <c r="J22" s="26">
        <v>1</v>
      </c>
      <c r="K22" s="26">
        <v>1</v>
      </c>
      <c r="L22" s="26">
        <v>16</v>
      </c>
      <c r="M22" s="26">
        <v>1881692</v>
      </c>
      <c r="N22" s="26">
        <v>843775</v>
      </c>
      <c r="O22" s="26">
        <v>53541</v>
      </c>
      <c r="P22" s="26">
        <v>841949</v>
      </c>
    </row>
    <row r="23" spans="1:16" s="26" customFormat="1" ht="12.75" outlineLevel="2">
      <c r="A23" s="27">
        <v>12</v>
      </c>
      <c r="B23" s="28">
        <v>208</v>
      </c>
      <c r="C23" s="28" t="s">
        <v>56</v>
      </c>
      <c r="D23" s="26">
        <v>32</v>
      </c>
      <c r="E23" s="26">
        <v>23</v>
      </c>
      <c r="F23" s="26">
        <v>1</v>
      </c>
      <c r="G23" s="26">
        <v>0</v>
      </c>
      <c r="H23" s="26" t="s">
        <v>62</v>
      </c>
      <c r="I23" s="26">
        <v>0</v>
      </c>
      <c r="J23" s="26">
        <v>1</v>
      </c>
      <c r="K23" s="26">
        <v>0</v>
      </c>
      <c r="L23" s="26">
        <v>9</v>
      </c>
      <c r="M23" s="26">
        <v>215696</v>
      </c>
      <c r="N23" s="26">
        <v>106428</v>
      </c>
      <c r="O23" s="26">
        <v>5356</v>
      </c>
      <c r="P23" s="26">
        <v>106131</v>
      </c>
    </row>
    <row r="24" spans="1:16" s="26" customFormat="1" ht="12.75" outlineLevel="2">
      <c r="A24" s="27">
        <v>13</v>
      </c>
      <c r="B24" s="28">
        <v>209</v>
      </c>
      <c r="C24" s="28" t="s">
        <v>56</v>
      </c>
      <c r="D24" s="26">
        <v>10</v>
      </c>
      <c r="E24" s="26">
        <v>6</v>
      </c>
      <c r="F24" s="26">
        <v>1</v>
      </c>
      <c r="G24" s="26">
        <v>0</v>
      </c>
      <c r="H24" s="26" t="s">
        <v>57</v>
      </c>
      <c r="I24" s="26">
        <v>1</v>
      </c>
      <c r="J24" s="26">
        <v>1</v>
      </c>
      <c r="K24" s="26">
        <v>1</v>
      </c>
      <c r="L24" s="26">
        <v>1</v>
      </c>
      <c r="M24" s="26">
        <v>22222</v>
      </c>
      <c r="N24" s="26">
        <v>22222</v>
      </c>
      <c r="O24" s="26">
        <v>15147</v>
      </c>
      <c r="P24" s="26">
        <v>0</v>
      </c>
    </row>
    <row r="25" spans="1:16" s="26" customFormat="1" ht="12.75" outlineLevel="2">
      <c r="A25" s="27">
        <v>14</v>
      </c>
      <c r="B25" s="28">
        <v>210</v>
      </c>
      <c r="C25" s="28" t="s">
        <v>56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s="26" customFormat="1" ht="12.75" outlineLevel="2">
      <c r="A26" s="27">
        <v>15</v>
      </c>
      <c r="B26" s="28">
        <v>211</v>
      </c>
      <c r="C26" s="28" t="s">
        <v>56</v>
      </c>
      <c r="D26" s="26">
        <v>26</v>
      </c>
      <c r="E26" s="26">
        <v>20</v>
      </c>
      <c r="F26" s="26">
        <v>1</v>
      </c>
      <c r="G26" s="26">
        <v>0</v>
      </c>
      <c r="H26" s="26" t="s">
        <v>63</v>
      </c>
      <c r="I26" s="26">
        <v>1</v>
      </c>
      <c r="J26" s="26">
        <v>1</v>
      </c>
      <c r="K26" s="26">
        <v>1</v>
      </c>
      <c r="L26" s="26">
        <v>1</v>
      </c>
      <c r="M26" s="26">
        <v>45083</v>
      </c>
      <c r="N26" s="26">
        <v>45083</v>
      </c>
      <c r="O26" s="26">
        <v>477</v>
      </c>
      <c r="P26" s="26">
        <v>45083</v>
      </c>
    </row>
    <row r="27" spans="1:16" s="26" customFormat="1" ht="12.75" outlineLevel="2">
      <c r="A27" s="27">
        <v>16</v>
      </c>
      <c r="B27" s="28">
        <v>212</v>
      </c>
      <c r="C27" s="28" t="s">
        <v>56</v>
      </c>
      <c r="D27" s="26">
        <v>15</v>
      </c>
      <c r="E27" s="26">
        <v>4</v>
      </c>
      <c r="F27" s="26">
        <v>1</v>
      </c>
      <c r="G27" s="26">
        <v>0</v>
      </c>
      <c r="H27" s="26" t="s">
        <v>60</v>
      </c>
      <c r="I27" s="26">
        <v>1</v>
      </c>
      <c r="J27" s="26">
        <v>1</v>
      </c>
      <c r="K27" s="26">
        <v>1</v>
      </c>
      <c r="L27" s="26">
        <v>14</v>
      </c>
      <c r="M27" s="26">
        <v>623595</v>
      </c>
      <c r="N27" s="26">
        <v>66722</v>
      </c>
      <c r="O27" s="26">
        <v>1830</v>
      </c>
      <c r="P27" s="26">
        <v>0</v>
      </c>
    </row>
    <row r="28" spans="1:16" s="26" customFormat="1" ht="12.75" outlineLevel="2">
      <c r="A28" s="27">
        <v>17</v>
      </c>
      <c r="B28" s="28">
        <v>213</v>
      </c>
      <c r="C28" s="28" t="s">
        <v>56</v>
      </c>
      <c r="D28" s="26">
        <v>21</v>
      </c>
      <c r="E28" s="26">
        <v>8</v>
      </c>
      <c r="F28" s="26">
        <v>1</v>
      </c>
      <c r="G28" s="26">
        <v>0</v>
      </c>
      <c r="H28" s="26" t="s">
        <v>58</v>
      </c>
      <c r="I28" s="26">
        <v>0</v>
      </c>
      <c r="J28" s="26">
        <v>0</v>
      </c>
      <c r="K28" s="26">
        <v>1</v>
      </c>
      <c r="L28" s="26">
        <v>9</v>
      </c>
      <c r="M28" s="26">
        <v>299659</v>
      </c>
      <c r="N28" s="26">
        <v>55745</v>
      </c>
      <c r="O28" s="26">
        <v>10730</v>
      </c>
      <c r="P28" s="26">
        <v>55216</v>
      </c>
    </row>
    <row r="29" spans="1:16" s="26" customFormat="1" ht="12.75" outlineLevel="2">
      <c r="A29" s="29">
        <v>18</v>
      </c>
      <c r="B29" s="30">
        <v>214</v>
      </c>
      <c r="C29" s="30" t="s">
        <v>56</v>
      </c>
      <c r="D29" s="26">
        <v>7</v>
      </c>
      <c r="E29" s="26">
        <v>3</v>
      </c>
      <c r="F29" s="26">
        <v>0</v>
      </c>
      <c r="G29" s="26">
        <v>1</v>
      </c>
      <c r="H29" s="26" t="s">
        <v>64</v>
      </c>
      <c r="I29" s="26">
        <v>0</v>
      </c>
      <c r="J29" s="26">
        <v>0</v>
      </c>
      <c r="K29" s="26">
        <v>0</v>
      </c>
      <c r="L29" s="26">
        <v>5</v>
      </c>
      <c r="M29" s="26">
        <v>9495</v>
      </c>
      <c r="N29" s="26">
        <v>9495</v>
      </c>
      <c r="O29" s="26">
        <v>64</v>
      </c>
      <c r="P29" s="26">
        <v>0</v>
      </c>
    </row>
    <row r="30" spans="1:16" ht="12.75" outlineLevel="1">
      <c r="A30" s="32"/>
      <c r="B30" s="33"/>
      <c r="C30" s="38" t="s">
        <v>65</v>
      </c>
      <c r="D30" s="33">
        <f>SUBTOTAL(9,D16:D29)</f>
        <v>660</v>
      </c>
      <c r="E30" s="33">
        <f>SUBTOTAL(9,E16:E29)</f>
        <v>343</v>
      </c>
      <c r="F30" s="33">
        <f>SUBTOTAL(9,F16:F29)</f>
        <v>12</v>
      </c>
      <c r="G30" s="33">
        <f>SUBTOTAL(9,G16:G29)</f>
        <v>4</v>
      </c>
      <c r="H30" s="33"/>
      <c r="I30" s="33">
        <f aca="true" t="shared" si="1" ref="I30:P30">SUBTOTAL(9,I16:I29)</f>
        <v>10</v>
      </c>
      <c r="J30" s="33">
        <f t="shared" si="1"/>
        <v>11</v>
      </c>
      <c r="K30" s="33">
        <f t="shared" si="1"/>
        <v>10</v>
      </c>
      <c r="L30" s="33">
        <f t="shared" si="1"/>
        <v>125</v>
      </c>
      <c r="M30" s="33">
        <f t="shared" si="1"/>
        <v>6093892</v>
      </c>
      <c r="N30" s="33">
        <f t="shared" si="1"/>
        <v>2099241</v>
      </c>
      <c r="O30" s="33">
        <f t="shared" si="1"/>
        <v>216298</v>
      </c>
      <c r="P30" s="35">
        <f t="shared" si="1"/>
        <v>2789017</v>
      </c>
    </row>
    <row r="31" spans="1:16" s="26" customFormat="1" ht="12.75" outlineLevel="2">
      <c r="A31" s="36">
        <v>19</v>
      </c>
      <c r="B31" s="37">
        <v>301</v>
      </c>
      <c r="C31" s="37" t="s">
        <v>66</v>
      </c>
      <c r="D31" s="26">
        <v>65</v>
      </c>
      <c r="E31" s="26">
        <v>25</v>
      </c>
      <c r="F31" s="26">
        <v>1</v>
      </c>
      <c r="G31" s="26">
        <v>1</v>
      </c>
      <c r="H31" s="26" t="s">
        <v>67</v>
      </c>
      <c r="I31" s="26">
        <v>1</v>
      </c>
      <c r="J31" s="26">
        <v>1</v>
      </c>
      <c r="K31" s="26">
        <v>1</v>
      </c>
      <c r="L31" s="26">
        <v>8</v>
      </c>
      <c r="M31" s="26">
        <v>593720</v>
      </c>
      <c r="N31" s="26">
        <v>131980</v>
      </c>
      <c r="O31" s="26">
        <v>7001</v>
      </c>
      <c r="P31" s="26">
        <v>581264</v>
      </c>
    </row>
    <row r="32" spans="1:16" s="26" customFormat="1" ht="12.75" outlineLevel="2">
      <c r="A32" s="27">
        <v>20</v>
      </c>
      <c r="B32" s="28">
        <v>302</v>
      </c>
      <c r="C32" s="28" t="s">
        <v>66</v>
      </c>
      <c r="D32" s="26">
        <v>168</v>
      </c>
      <c r="E32" s="26">
        <v>108</v>
      </c>
      <c r="F32" s="26">
        <v>1</v>
      </c>
      <c r="G32" s="26">
        <v>1</v>
      </c>
      <c r="H32" s="26" t="s">
        <v>68</v>
      </c>
      <c r="I32" s="26">
        <v>1</v>
      </c>
      <c r="J32" s="26">
        <v>1</v>
      </c>
      <c r="K32" s="26">
        <v>1</v>
      </c>
      <c r="L32" s="39">
        <v>2</v>
      </c>
      <c r="M32" s="26">
        <v>30986</v>
      </c>
      <c r="N32" s="26">
        <v>350296</v>
      </c>
      <c r="O32" s="26">
        <v>3244</v>
      </c>
      <c r="P32" s="26">
        <v>193757</v>
      </c>
    </row>
    <row r="33" spans="1:16" s="26" customFormat="1" ht="12.75" outlineLevel="2">
      <c r="A33" s="27">
        <v>21</v>
      </c>
      <c r="B33" s="28">
        <v>303</v>
      </c>
      <c r="C33" s="28" t="s">
        <v>66</v>
      </c>
      <c r="D33" s="26">
        <v>45</v>
      </c>
      <c r="E33" s="26">
        <v>22</v>
      </c>
      <c r="F33" s="26">
        <v>1</v>
      </c>
      <c r="G33" s="26">
        <v>1</v>
      </c>
      <c r="H33" s="26" t="s">
        <v>69</v>
      </c>
      <c r="I33" s="26">
        <v>1</v>
      </c>
      <c r="J33" s="26">
        <v>1</v>
      </c>
      <c r="K33" s="26">
        <v>0</v>
      </c>
      <c r="L33" s="26">
        <v>7</v>
      </c>
      <c r="M33" s="26">
        <v>252271</v>
      </c>
      <c r="N33" s="26">
        <v>74204</v>
      </c>
      <c r="O33" s="26">
        <v>2061</v>
      </c>
      <c r="P33" s="26">
        <v>49594</v>
      </c>
    </row>
    <row r="34" spans="1:16" s="26" customFormat="1" ht="12.75" outlineLevel="2">
      <c r="A34" s="27">
        <v>22</v>
      </c>
      <c r="B34" s="28">
        <v>304</v>
      </c>
      <c r="C34" s="28" t="s">
        <v>66</v>
      </c>
      <c r="D34" s="26">
        <v>50</v>
      </c>
      <c r="E34" s="26">
        <v>17</v>
      </c>
      <c r="F34" s="26">
        <v>1</v>
      </c>
      <c r="G34" s="26">
        <v>0</v>
      </c>
      <c r="H34" s="26" t="s">
        <v>57</v>
      </c>
      <c r="I34" s="26">
        <v>0</v>
      </c>
      <c r="J34" s="26">
        <v>1</v>
      </c>
      <c r="K34" s="26">
        <v>1</v>
      </c>
      <c r="L34" s="26">
        <v>4</v>
      </c>
      <c r="M34" s="26">
        <v>86895</v>
      </c>
      <c r="N34" s="26">
        <v>81525</v>
      </c>
      <c r="O34" s="26">
        <v>3947</v>
      </c>
      <c r="P34" s="26">
        <v>148109</v>
      </c>
    </row>
    <row r="35" spans="1:16" s="26" customFormat="1" ht="12.75" outlineLevel="2">
      <c r="A35" s="27">
        <v>23</v>
      </c>
      <c r="B35" s="28">
        <v>305</v>
      </c>
      <c r="C35" s="28" t="s">
        <v>66</v>
      </c>
      <c r="D35" s="26">
        <v>35</v>
      </c>
      <c r="E35" s="26">
        <v>20</v>
      </c>
      <c r="F35" s="26">
        <v>1</v>
      </c>
      <c r="G35" s="26">
        <v>0</v>
      </c>
      <c r="H35" s="26" t="s">
        <v>70</v>
      </c>
      <c r="I35" s="26">
        <v>0</v>
      </c>
      <c r="J35" s="26">
        <v>0</v>
      </c>
      <c r="K35" s="26">
        <v>0</v>
      </c>
      <c r="L35" s="26">
        <v>1</v>
      </c>
      <c r="M35" s="26">
        <v>27777</v>
      </c>
      <c r="N35" s="26">
        <v>27777</v>
      </c>
      <c r="O35" s="26">
        <v>1415</v>
      </c>
      <c r="P35" s="26">
        <v>0</v>
      </c>
    </row>
    <row r="36" spans="1:16" s="26" customFormat="1" ht="12.75" outlineLevel="2">
      <c r="A36" s="27">
        <v>24</v>
      </c>
      <c r="B36" s="28">
        <v>306</v>
      </c>
      <c r="C36" s="28" t="s">
        <v>66</v>
      </c>
      <c r="D36" s="26">
        <v>36</v>
      </c>
      <c r="E36" s="26">
        <v>18</v>
      </c>
      <c r="F36" s="26">
        <v>1</v>
      </c>
      <c r="G36" s="26">
        <v>0</v>
      </c>
      <c r="H36" s="26" t="s">
        <v>71</v>
      </c>
      <c r="I36" s="26">
        <v>0</v>
      </c>
      <c r="J36" s="26">
        <v>0</v>
      </c>
      <c r="K36" s="26">
        <v>0</v>
      </c>
      <c r="L36" s="26">
        <v>4</v>
      </c>
      <c r="M36" s="26">
        <v>70104</v>
      </c>
      <c r="N36" s="26">
        <v>70104</v>
      </c>
      <c r="O36" s="26">
        <v>7869</v>
      </c>
      <c r="P36" s="26">
        <v>70104</v>
      </c>
    </row>
    <row r="37" spans="1:16" s="26" customFormat="1" ht="12.75" outlineLevel="2">
      <c r="A37" s="27">
        <v>25</v>
      </c>
      <c r="B37" s="28">
        <v>307</v>
      </c>
      <c r="C37" s="28" t="s">
        <v>66</v>
      </c>
      <c r="D37" s="26">
        <v>37</v>
      </c>
      <c r="E37" s="26">
        <v>19</v>
      </c>
      <c r="F37" s="26">
        <v>1</v>
      </c>
      <c r="G37" s="26">
        <v>1</v>
      </c>
      <c r="H37" s="26" t="s">
        <v>72</v>
      </c>
      <c r="I37" s="26">
        <v>1</v>
      </c>
      <c r="J37" s="26">
        <v>1</v>
      </c>
      <c r="K37" s="26">
        <v>1</v>
      </c>
      <c r="L37" s="26">
        <v>22</v>
      </c>
      <c r="M37" s="26">
        <v>81662</v>
      </c>
      <c r="N37" s="26">
        <v>81662</v>
      </c>
      <c r="O37" s="26">
        <v>3111</v>
      </c>
      <c r="P37" s="26">
        <v>81662</v>
      </c>
    </row>
    <row r="38" spans="1:16" s="26" customFormat="1" ht="12.75" outlineLevel="2">
      <c r="A38" s="27">
        <v>26</v>
      </c>
      <c r="B38" s="28">
        <v>308</v>
      </c>
      <c r="C38" s="28" t="s">
        <v>66</v>
      </c>
      <c r="D38" s="26">
        <v>11</v>
      </c>
      <c r="E38" s="26">
        <v>6</v>
      </c>
      <c r="F38" s="26">
        <v>1</v>
      </c>
      <c r="G38" s="26">
        <v>1</v>
      </c>
      <c r="H38" s="26" t="s">
        <v>53</v>
      </c>
      <c r="I38" s="26">
        <v>0</v>
      </c>
      <c r="J38" s="26">
        <v>0</v>
      </c>
      <c r="K38" s="26">
        <v>0</v>
      </c>
      <c r="L38" s="26">
        <v>3</v>
      </c>
      <c r="M38" s="26">
        <v>133670</v>
      </c>
      <c r="N38" s="26">
        <v>130455</v>
      </c>
      <c r="O38" s="26">
        <v>8915</v>
      </c>
      <c r="P38" s="26">
        <v>267</v>
      </c>
    </row>
    <row r="39" spans="1:16" s="26" customFormat="1" ht="12.75" outlineLevel="2">
      <c r="A39" s="27">
        <v>27</v>
      </c>
      <c r="B39" s="28">
        <v>309</v>
      </c>
      <c r="C39" s="28" t="s">
        <v>66</v>
      </c>
      <c r="D39" s="26">
        <v>77</v>
      </c>
      <c r="E39" s="26">
        <v>34</v>
      </c>
      <c r="F39" s="26">
        <v>1</v>
      </c>
      <c r="G39" s="26">
        <v>0</v>
      </c>
      <c r="H39" s="26" t="s">
        <v>69</v>
      </c>
      <c r="I39" s="26">
        <v>1</v>
      </c>
      <c r="J39" s="26">
        <v>1</v>
      </c>
      <c r="K39" s="26">
        <v>1</v>
      </c>
      <c r="L39" s="26">
        <v>3</v>
      </c>
      <c r="M39" s="26">
        <v>2135272</v>
      </c>
      <c r="N39" s="26">
        <v>127230</v>
      </c>
      <c r="O39" s="40">
        <v>5888</v>
      </c>
      <c r="P39" s="26">
        <v>3</v>
      </c>
    </row>
    <row r="40" spans="1:16" s="26" customFormat="1" ht="12.75" outlineLevel="2">
      <c r="A40" s="27">
        <v>28</v>
      </c>
      <c r="B40" s="28">
        <v>310</v>
      </c>
      <c r="C40" s="28" t="s">
        <v>66</v>
      </c>
      <c r="D40" s="26">
        <v>32</v>
      </c>
      <c r="E40" s="26">
        <v>10</v>
      </c>
      <c r="F40" s="26">
        <v>1</v>
      </c>
      <c r="G40" s="26">
        <v>1</v>
      </c>
      <c r="H40" s="26" t="s">
        <v>71</v>
      </c>
      <c r="I40" s="26">
        <v>1</v>
      </c>
      <c r="J40" s="26">
        <v>1</v>
      </c>
      <c r="K40" s="26">
        <v>1</v>
      </c>
      <c r="L40" s="26">
        <v>7</v>
      </c>
      <c r="M40" s="26">
        <v>505882</v>
      </c>
      <c r="N40" s="26">
        <v>505882</v>
      </c>
      <c r="O40" s="26">
        <v>6083</v>
      </c>
      <c r="P40" s="40">
        <v>505882</v>
      </c>
    </row>
    <row r="41" spans="1:16" s="26" customFormat="1" ht="12.75" outlineLevel="2">
      <c r="A41" s="27">
        <v>29</v>
      </c>
      <c r="B41" s="28">
        <v>311</v>
      </c>
      <c r="C41" s="28" t="s">
        <v>66</v>
      </c>
      <c r="D41" s="26">
        <v>110</v>
      </c>
      <c r="E41" s="26">
        <v>68</v>
      </c>
      <c r="F41" s="26">
        <v>1</v>
      </c>
      <c r="G41" s="26">
        <v>0</v>
      </c>
      <c r="H41" s="26" t="s">
        <v>71</v>
      </c>
      <c r="I41" s="26">
        <v>1</v>
      </c>
      <c r="J41" s="26">
        <v>1</v>
      </c>
      <c r="K41" s="26">
        <v>0</v>
      </c>
      <c r="L41" s="26">
        <v>11</v>
      </c>
      <c r="M41" s="26">
        <v>268351</v>
      </c>
      <c r="N41" s="26">
        <v>137261</v>
      </c>
      <c r="O41" s="26">
        <v>4201</v>
      </c>
      <c r="P41" s="26">
        <v>247552</v>
      </c>
    </row>
    <row r="42" spans="1:16" s="26" customFormat="1" ht="12.75" outlineLevel="2">
      <c r="A42" s="29">
        <v>30</v>
      </c>
      <c r="B42" s="30">
        <v>312</v>
      </c>
      <c r="C42" s="30" t="s">
        <v>66</v>
      </c>
      <c r="D42" s="26">
        <v>23</v>
      </c>
      <c r="E42" s="26">
        <v>13</v>
      </c>
      <c r="F42" s="26">
        <v>1</v>
      </c>
      <c r="G42" s="26">
        <v>1</v>
      </c>
      <c r="H42" s="26" t="s">
        <v>53</v>
      </c>
      <c r="I42" s="26">
        <v>1</v>
      </c>
      <c r="J42" s="26">
        <v>1</v>
      </c>
      <c r="K42" s="26">
        <v>1</v>
      </c>
      <c r="L42" s="26">
        <v>6</v>
      </c>
      <c r="M42" s="26">
        <v>192760</v>
      </c>
      <c r="N42" s="26">
        <v>24400</v>
      </c>
      <c r="O42" s="26">
        <v>16549</v>
      </c>
      <c r="P42" s="26">
        <v>0</v>
      </c>
    </row>
    <row r="43" spans="1:16" s="26" customFormat="1" ht="12.75" outlineLevel="2">
      <c r="A43" s="41">
        <v>31</v>
      </c>
      <c r="B43" s="42">
        <v>313</v>
      </c>
      <c r="C43" s="42" t="s">
        <v>66</v>
      </c>
      <c r="D43" s="26">
        <v>40</v>
      </c>
      <c r="E43" s="26">
        <v>22</v>
      </c>
      <c r="F43" s="26">
        <v>1</v>
      </c>
      <c r="G43" s="26">
        <v>0</v>
      </c>
      <c r="H43" s="26" t="s">
        <v>69</v>
      </c>
      <c r="I43" s="26">
        <v>1</v>
      </c>
      <c r="J43" s="26">
        <v>1</v>
      </c>
      <c r="K43" s="26">
        <v>1</v>
      </c>
      <c r="L43" s="26">
        <v>3</v>
      </c>
      <c r="M43" s="26">
        <v>103435</v>
      </c>
      <c r="N43" s="26">
        <v>68353</v>
      </c>
      <c r="O43" s="26">
        <v>5314</v>
      </c>
      <c r="P43" s="26">
        <v>68353</v>
      </c>
    </row>
    <row r="44" spans="1:16" ht="12.75" outlineLevel="1">
      <c r="A44" s="32"/>
      <c r="B44" s="33"/>
      <c r="C44" s="38" t="s">
        <v>73</v>
      </c>
      <c r="D44" s="33">
        <f>SUBTOTAL(9,D31:D43)</f>
        <v>729</v>
      </c>
      <c r="E44" s="33">
        <f>SUBTOTAL(9,E31:E43)</f>
        <v>382</v>
      </c>
      <c r="F44" s="33">
        <f>SUBTOTAL(9,F31:F43)</f>
        <v>13</v>
      </c>
      <c r="G44" s="33">
        <f>SUBTOTAL(9,G31:G43)</f>
        <v>7</v>
      </c>
      <c r="H44" s="33"/>
      <c r="I44" s="33">
        <f aca="true" t="shared" si="2" ref="I44:P44">SUBTOTAL(9,I31:I43)</f>
        <v>9</v>
      </c>
      <c r="J44" s="33">
        <f t="shared" si="2"/>
        <v>10</v>
      </c>
      <c r="K44" s="33">
        <f t="shared" si="2"/>
        <v>8</v>
      </c>
      <c r="L44" s="33">
        <f t="shared" si="2"/>
        <v>81</v>
      </c>
      <c r="M44" s="33">
        <f t="shared" si="2"/>
        <v>4482785</v>
      </c>
      <c r="N44" s="33">
        <f t="shared" si="2"/>
        <v>1811129</v>
      </c>
      <c r="O44" s="33">
        <f t="shared" si="2"/>
        <v>75598</v>
      </c>
      <c r="P44" s="35">
        <f t="shared" si="2"/>
        <v>1946547</v>
      </c>
    </row>
    <row r="45" spans="1:16" s="26" customFormat="1" ht="12.75" outlineLevel="2">
      <c r="A45" s="36">
        <v>32</v>
      </c>
      <c r="B45" s="37">
        <v>401</v>
      </c>
      <c r="C45" s="37" t="s">
        <v>74</v>
      </c>
      <c r="D45" s="26">
        <v>103</v>
      </c>
      <c r="E45" s="26">
        <v>22</v>
      </c>
      <c r="F45" s="26">
        <v>1</v>
      </c>
      <c r="G45" s="26">
        <v>1</v>
      </c>
      <c r="H45" s="26" t="s">
        <v>70</v>
      </c>
      <c r="I45" s="26">
        <v>0</v>
      </c>
      <c r="J45" s="26">
        <v>0</v>
      </c>
      <c r="K45" s="26">
        <v>0</v>
      </c>
      <c r="L45" s="26">
        <v>8</v>
      </c>
      <c r="M45" s="26">
        <v>23357</v>
      </c>
      <c r="N45" s="26">
        <v>17691</v>
      </c>
      <c r="O45" s="26">
        <v>758</v>
      </c>
      <c r="P45" s="26">
        <v>23357</v>
      </c>
    </row>
    <row r="46" spans="1:16" s="26" customFormat="1" ht="12.75" outlineLevel="2">
      <c r="A46" s="27">
        <v>33</v>
      </c>
      <c r="B46" s="28">
        <v>402</v>
      </c>
      <c r="C46" s="28" t="s">
        <v>74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1:16" s="26" customFormat="1" ht="12.75" outlineLevel="2">
      <c r="A47" s="27">
        <v>34</v>
      </c>
      <c r="B47" s="28">
        <v>403</v>
      </c>
      <c r="C47" s="28" t="s">
        <v>74</v>
      </c>
      <c r="D47" s="26">
        <v>19</v>
      </c>
      <c r="E47" s="26">
        <v>14</v>
      </c>
      <c r="F47" s="26">
        <v>0</v>
      </c>
      <c r="G47" s="26">
        <v>1</v>
      </c>
      <c r="H47" s="26" t="s">
        <v>75</v>
      </c>
      <c r="I47" s="26">
        <v>0</v>
      </c>
      <c r="J47" s="26">
        <v>0</v>
      </c>
      <c r="K47" s="26">
        <v>0</v>
      </c>
      <c r="L47" s="26">
        <v>17</v>
      </c>
      <c r="M47" s="26">
        <v>1688621</v>
      </c>
      <c r="N47" s="26">
        <v>70124</v>
      </c>
      <c r="O47" s="26">
        <v>1163</v>
      </c>
      <c r="P47" s="26">
        <v>0</v>
      </c>
    </row>
    <row r="48" spans="1:16" s="26" customFormat="1" ht="12.75" outlineLevel="2">
      <c r="A48" s="27">
        <v>35</v>
      </c>
      <c r="B48" s="28">
        <v>404</v>
      </c>
      <c r="C48" s="28" t="s">
        <v>74</v>
      </c>
      <c r="D48" s="26">
        <v>27</v>
      </c>
      <c r="E48" s="26">
        <v>17</v>
      </c>
      <c r="F48" s="26">
        <v>1</v>
      </c>
      <c r="G48" s="26">
        <v>1</v>
      </c>
      <c r="H48" s="26" t="s">
        <v>76</v>
      </c>
      <c r="I48" s="26">
        <v>0</v>
      </c>
      <c r="J48" s="26">
        <v>0</v>
      </c>
      <c r="K48" s="26">
        <v>0</v>
      </c>
      <c r="L48" s="26">
        <v>15</v>
      </c>
      <c r="M48" s="26">
        <v>863371</v>
      </c>
      <c r="N48" s="26">
        <v>22443</v>
      </c>
      <c r="O48" s="26">
        <v>1352</v>
      </c>
      <c r="P48" s="26">
        <v>17648</v>
      </c>
    </row>
    <row r="49" spans="1:16" s="26" customFormat="1" ht="12.75" outlineLevel="2">
      <c r="A49" s="29">
        <v>36</v>
      </c>
      <c r="B49" s="30">
        <v>405</v>
      </c>
      <c r="C49" s="30" t="s">
        <v>74</v>
      </c>
      <c r="D49" s="26">
        <v>15</v>
      </c>
      <c r="E49" s="26">
        <v>1</v>
      </c>
      <c r="F49" s="26">
        <v>1</v>
      </c>
      <c r="G49" s="26">
        <v>1</v>
      </c>
      <c r="H49" s="26" t="s">
        <v>67</v>
      </c>
      <c r="I49" s="26">
        <v>1</v>
      </c>
      <c r="J49" s="26">
        <v>1</v>
      </c>
      <c r="K49" s="26">
        <v>0</v>
      </c>
      <c r="L49" s="26">
        <v>2</v>
      </c>
      <c r="M49" s="26">
        <v>12765</v>
      </c>
      <c r="N49" s="26">
        <v>37104</v>
      </c>
      <c r="O49" s="26">
        <v>382</v>
      </c>
      <c r="P49" s="26">
        <v>0</v>
      </c>
    </row>
    <row r="50" spans="1:16" ht="12.75" outlineLevel="1">
      <c r="A50" s="32"/>
      <c r="B50" s="33"/>
      <c r="C50" s="38" t="s">
        <v>77</v>
      </c>
      <c r="D50" s="33">
        <f>SUBTOTAL(9,D45:D49)</f>
        <v>164</v>
      </c>
      <c r="E50" s="33">
        <f>SUBTOTAL(9,E45:E49)</f>
        <v>54</v>
      </c>
      <c r="F50" s="33">
        <f>SUBTOTAL(9,F45:F49)</f>
        <v>3</v>
      </c>
      <c r="G50" s="33">
        <f>SUBTOTAL(9,G45:G49)</f>
        <v>4</v>
      </c>
      <c r="H50" s="33"/>
      <c r="I50" s="33">
        <f aca="true" t="shared" si="3" ref="I50:P50">SUBTOTAL(9,I45:I49)</f>
        <v>1</v>
      </c>
      <c r="J50" s="33">
        <f t="shared" si="3"/>
        <v>1</v>
      </c>
      <c r="K50" s="33">
        <f t="shared" si="3"/>
        <v>0</v>
      </c>
      <c r="L50" s="33">
        <f t="shared" si="3"/>
        <v>42</v>
      </c>
      <c r="M50" s="33">
        <f t="shared" si="3"/>
        <v>2588114</v>
      </c>
      <c r="N50" s="33">
        <f t="shared" si="3"/>
        <v>147362</v>
      </c>
      <c r="O50" s="33">
        <f t="shared" si="3"/>
        <v>3655</v>
      </c>
      <c r="P50" s="35">
        <f t="shared" si="3"/>
        <v>41005</v>
      </c>
    </row>
    <row r="51" spans="1:16" s="43" customFormat="1" ht="12.75" outlineLevel="2">
      <c r="A51" s="36">
        <v>37</v>
      </c>
      <c r="B51" s="37">
        <v>501</v>
      </c>
      <c r="C51" s="37" t="s">
        <v>78</v>
      </c>
      <c r="D51" s="26">
        <v>130</v>
      </c>
      <c r="E51" s="26">
        <v>33</v>
      </c>
      <c r="F51" s="26">
        <v>1</v>
      </c>
      <c r="G51" s="26">
        <v>1</v>
      </c>
      <c r="H51" s="26" t="s">
        <v>71</v>
      </c>
      <c r="I51" s="26">
        <v>1</v>
      </c>
      <c r="J51" s="26">
        <v>1</v>
      </c>
      <c r="K51" s="26">
        <v>0</v>
      </c>
      <c r="L51" s="26">
        <v>39</v>
      </c>
      <c r="M51" s="26">
        <v>728732</v>
      </c>
      <c r="N51" s="26">
        <v>103383</v>
      </c>
      <c r="O51" s="26">
        <v>3764</v>
      </c>
      <c r="P51" s="26">
        <v>258592</v>
      </c>
    </row>
    <row r="52" spans="1:16" s="26" customFormat="1" ht="12.75" outlineLevel="2">
      <c r="A52" s="27">
        <v>38</v>
      </c>
      <c r="B52" s="28">
        <v>502</v>
      </c>
      <c r="C52" s="28" t="s">
        <v>78</v>
      </c>
      <c r="D52" s="26">
        <v>68</v>
      </c>
      <c r="E52" s="26">
        <v>15</v>
      </c>
      <c r="F52" s="26">
        <v>1</v>
      </c>
      <c r="G52" s="26">
        <v>0</v>
      </c>
      <c r="H52" s="26" t="s">
        <v>79</v>
      </c>
      <c r="I52" s="26">
        <v>1</v>
      </c>
      <c r="J52" s="26">
        <v>0</v>
      </c>
      <c r="K52" s="26">
        <v>1</v>
      </c>
      <c r="L52" s="26">
        <v>14</v>
      </c>
      <c r="M52" s="26">
        <v>174741</v>
      </c>
      <c r="N52" s="26">
        <v>195779</v>
      </c>
      <c r="O52" s="26">
        <v>19378</v>
      </c>
      <c r="P52" s="26">
        <v>322759</v>
      </c>
    </row>
    <row r="53" spans="1:16" s="26" customFormat="1" ht="12.75" outlineLevel="2">
      <c r="A53" s="27">
        <v>39</v>
      </c>
      <c r="B53" s="28">
        <v>503</v>
      </c>
      <c r="C53" s="28" t="s">
        <v>78</v>
      </c>
      <c r="D53" s="26">
        <v>36</v>
      </c>
      <c r="E53" s="26">
        <v>16</v>
      </c>
      <c r="F53" s="26">
        <v>1</v>
      </c>
      <c r="G53" s="26">
        <v>1</v>
      </c>
      <c r="H53" s="26" t="s">
        <v>70</v>
      </c>
      <c r="I53" s="26">
        <v>1</v>
      </c>
      <c r="J53" s="26">
        <v>1</v>
      </c>
      <c r="K53" s="26">
        <v>0</v>
      </c>
      <c r="L53" s="26">
        <v>11</v>
      </c>
      <c r="M53" s="26">
        <v>116916</v>
      </c>
      <c r="N53" s="26">
        <v>66573</v>
      </c>
      <c r="O53" s="26">
        <v>6039</v>
      </c>
      <c r="P53" s="26">
        <v>66573</v>
      </c>
    </row>
    <row r="54" spans="1:16" s="26" customFormat="1" ht="12.75" outlineLevel="2">
      <c r="A54" s="27">
        <v>40</v>
      </c>
      <c r="B54" s="28">
        <v>504</v>
      </c>
      <c r="C54" s="28" t="s">
        <v>78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</row>
    <row r="55" spans="1:16" s="26" customFormat="1" ht="12.75" outlineLevel="2">
      <c r="A55" s="27">
        <v>41</v>
      </c>
      <c r="B55" s="28">
        <v>505</v>
      </c>
      <c r="C55" s="28" t="s">
        <v>78</v>
      </c>
      <c r="D55" s="26">
        <v>76</v>
      </c>
      <c r="E55" s="26">
        <v>47</v>
      </c>
      <c r="F55" s="26">
        <v>1</v>
      </c>
      <c r="G55" s="26">
        <v>1</v>
      </c>
      <c r="H55" s="26" t="s">
        <v>71</v>
      </c>
      <c r="I55" s="26">
        <v>1</v>
      </c>
      <c r="J55" s="26">
        <v>1</v>
      </c>
      <c r="K55" s="26">
        <v>1</v>
      </c>
      <c r="L55" s="26">
        <v>20</v>
      </c>
      <c r="M55" s="26">
        <v>378787</v>
      </c>
      <c r="N55" s="26">
        <v>45752</v>
      </c>
      <c r="O55" s="26">
        <v>3353</v>
      </c>
      <c r="P55" s="26">
        <v>43681</v>
      </c>
    </row>
    <row r="56" spans="1:16" s="26" customFormat="1" ht="12.75" outlineLevel="2">
      <c r="A56" s="27">
        <v>42</v>
      </c>
      <c r="B56" s="28">
        <v>506</v>
      </c>
      <c r="C56" s="28" t="s">
        <v>78</v>
      </c>
      <c r="D56" s="26">
        <v>71</v>
      </c>
      <c r="E56" s="26">
        <v>40</v>
      </c>
      <c r="F56" s="26">
        <v>1</v>
      </c>
      <c r="G56" s="26">
        <v>1</v>
      </c>
      <c r="H56" s="26" t="s">
        <v>70</v>
      </c>
      <c r="I56" s="26">
        <v>0</v>
      </c>
      <c r="J56" s="26">
        <v>1</v>
      </c>
      <c r="K56" s="26">
        <v>1</v>
      </c>
      <c r="L56" s="26">
        <v>37</v>
      </c>
      <c r="M56" s="26">
        <v>69901</v>
      </c>
      <c r="N56" s="26">
        <v>85220</v>
      </c>
      <c r="O56" s="26">
        <v>2114</v>
      </c>
      <c r="P56" s="26">
        <v>0</v>
      </c>
    </row>
    <row r="57" spans="1:16" s="44" customFormat="1" ht="12.75" outlineLevel="2">
      <c r="A57" s="27">
        <v>43</v>
      </c>
      <c r="B57" s="28">
        <v>507</v>
      </c>
      <c r="C57" s="28" t="s">
        <v>78</v>
      </c>
      <c r="D57" s="26">
        <v>71</v>
      </c>
      <c r="E57" s="26">
        <v>39</v>
      </c>
      <c r="F57" s="26">
        <v>1</v>
      </c>
      <c r="G57" s="26">
        <v>1</v>
      </c>
      <c r="H57" s="26" t="s">
        <v>70</v>
      </c>
      <c r="I57" s="26">
        <v>1</v>
      </c>
      <c r="J57" s="26">
        <v>1</v>
      </c>
      <c r="K57" s="26">
        <v>0</v>
      </c>
      <c r="L57" s="26">
        <v>12</v>
      </c>
      <c r="M57" s="26">
        <v>800611</v>
      </c>
      <c r="N57" s="26">
        <v>774278</v>
      </c>
      <c r="O57" s="26">
        <v>11163</v>
      </c>
      <c r="P57" s="26">
        <v>74844</v>
      </c>
    </row>
    <row r="58" spans="1:16" s="26" customFormat="1" ht="12.75" outlineLevel="2">
      <c r="A58" s="27">
        <v>44</v>
      </c>
      <c r="B58" s="28">
        <v>508</v>
      </c>
      <c r="C58" s="28" t="s">
        <v>78</v>
      </c>
      <c r="D58" s="26">
        <v>22</v>
      </c>
      <c r="E58" s="26">
        <v>16</v>
      </c>
      <c r="F58" s="26">
        <v>1</v>
      </c>
      <c r="G58" s="26">
        <v>1</v>
      </c>
      <c r="H58" s="26" t="s">
        <v>80</v>
      </c>
      <c r="I58" s="26">
        <v>1</v>
      </c>
      <c r="J58" s="26">
        <v>1</v>
      </c>
      <c r="K58" s="26">
        <v>1</v>
      </c>
      <c r="L58" s="26">
        <v>10</v>
      </c>
      <c r="M58" s="26">
        <v>15200</v>
      </c>
      <c r="N58" s="26">
        <v>90554</v>
      </c>
      <c r="O58" s="26">
        <v>5123</v>
      </c>
      <c r="P58" s="26">
        <v>90554</v>
      </c>
    </row>
    <row r="59" spans="1:16" s="26" customFormat="1" ht="12.75" outlineLevel="2">
      <c r="A59" s="27">
        <v>45</v>
      </c>
      <c r="B59" s="28">
        <v>509</v>
      </c>
      <c r="C59" s="28" t="s">
        <v>78</v>
      </c>
      <c r="D59" s="26">
        <v>8</v>
      </c>
      <c r="E59" s="26">
        <v>8</v>
      </c>
      <c r="F59" s="26">
        <v>1</v>
      </c>
      <c r="G59" s="26">
        <v>0</v>
      </c>
      <c r="H59" s="26" t="s">
        <v>80</v>
      </c>
      <c r="I59" s="26">
        <v>1</v>
      </c>
      <c r="J59" s="26">
        <v>1</v>
      </c>
      <c r="K59" s="26">
        <v>0</v>
      </c>
      <c r="L59" s="26">
        <v>12</v>
      </c>
      <c r="M59" s="26">
        <v>95768</v>
      </c>
      <c r="N59" s="26">
        <v>90281</v>
      </c>
      <c r="O59" s="26">
        <v>14326</v>
      </c>
      <c r="P59" s="26">
        <v>0</v>
      </c>
    </row>
    <row r="60" spans="1:16" s="26" customFormat="1" ht="12.75" outlineLevel="2">
      <c r="A60" s="27">
        <v>46</v>
      </c>
      <c r="B60" s="28">
        <v>510</v>
      </c>
      <c r="C60" s="28" t="s">
        <v>78</v>
      </c>
      <c r="D60" s="26">
        <v>26</v>
      </c>
      <c r="E60" s="26">
        <v>14</v>
      </c>
      <c r="F60" s="26">
        <v>1</v>
      </c>
      <c r="G60" s="26">
        <v>1</v>
      </c>
      <c r="H60" s="26" t="s">
        <v>80</v>
      </c>
      <c r="I60" s="26">
        <v>1</v>
      </c>
      <c r="J60" s="26">
        <v>1</v>
      </c>
      <c r="K60" s="26">
        <v>0</v>
      </c>
      <c r="L60" s="26">
        <v>14</v>
      </c>
      <c r="M60" s="26">
        <v>114471</v>
      </c>
      <c r="N60" s="26">
        <v>80841</v>
      </c>
      <c r="O60" s="26">
        <v>3521</v>
      </c>
      <c r="P60" s="26">
        <v>30255</v>
      </c>
    </row>
    <row r="61" spans="1:16" s="26" customFormat="1" ht="12.75" outlineLevel="2">
      <c r="A61" s="29">
        <v>47</v>
      </c>
      <c r="B61" s="30">
        <v>511</v>
      </c>
      <c r="C61" s="30" t="s">
        <v>78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</row>
    <row r="62" spans="1:16" ht="12.75" outlineLevel="1">
      <c r="A62" s="32"/>
      <c r="B62" s="33"/>
      <c r="C62" s="38" t="s">
        <v>81</v>
      </c>
      <c r="D62" s="33">
        <f>SUBTOTAL(9,D51:D61)</f>
        <v>508</v>
      </c>
      <c r="E62" s="33">
        <f>SUBTOTAL(9,E51:E61)</f>
        <v>228</v>
      </c>
      <c r="F62" s="33">
        <f>SUBTOTAL(9,F51:F61)</f>
        <v>9</v>
      </c>
      <c r="G62" s="33">
        <f>SUBTOTAL(9,G51:G61)</f>
        <v>7</v>
      </c>
      <c r="H62" s="33"/>
      <c r="I62" s="33">
        <f aca="true" t="shared" si="4" ref="I62:P62">SUBTOTAL(9,I51:I61)</f>
        <v>8</v>
      </c>
      <c r="J62" s="33">
        <f t="shared" si="4"/>
        <v>8</v>
      </c>
      <c r="K62" s="33">
        <f t="shared" si="4"/>
        <v>4</v>
      </c>
      <c r="L62" s="33">
        <f t="shared" si="4"/>
        <v>169</v>
      </c>
      <c r="M62" s="33">
        <f t="shared" si="4"/>
        <v>2495127</v>
      </c>
      <c r="N62" s="33">
        <f t="shared" si="4"/>
        <v>1532661</v>
      </c>
      <c r="O62" s="33">
        <f t="shared" si="4"/>
        <v>68781</v>
      </c>
      <c r="P62" s="35">
        <f t="shared" si="4"/>
        <v>887258</v>
      </c>
    </row>
    <row r="63" spans="1:16" s="26" customFormat="1" ht="12.75" outlineLevel="2">
      <c r="A63" s="36">
        <v>48</v>
      </c>
      <c r="B63" s="37">
        <v>601</v>
      </c>
      <c r="C63" s="37" t="s">
        <v>82</v>
      </c>
      <c r="D63" s="26">
        <v>73</v>
      </c>
      <c r="E63" s="26">
        <v>27</v>
      </c>
      <c r="F63" s="26">
        <v>1</v>
      </c>
      <c r="G63" s="26">
        <v>1</v>
      </c>
      <c r="H63" s="26" t="s">
        <v>60</v>
      </c>
      <c r="I63" s="26">
        <v>1</v>
      </c>
      <c r="J63" s="26">
        <v>1</v>
      </c>
      <c r="K63" s="26">
        <v>1</v>
      </c>
      <c r="L63" s="26">
        <v>11</v>
      </c>
      <c r="M63" s="26">
        <v>204183</v>
      </c>
      <c r="N63" s="26">
        <v>138957</v>
      </c>
      <c r="O63" s="26">
        <v>6082</v>
      </c>
      <c r="P63" s="26">
        <v>138957</v>
      </c>
    </row>
    <row r="64" spans="1:16" s="26" customFormat="1" ht="12.75" outlineLevel="2">
      <c r="A64" s="27">
        <v>49</v>
      </c>
      <c r="B64" s="28">
        <v>602</v>
      </c>
      <c r="C64" s="28" t="s">
        <v>82</v>
      </c>
      <c r="D64" s="26">
        <v>105</v>
      </c>
      <c r="E64" s="26">
        <v>89</v>
      </c>
      <c r="F64" s="26">
        <v>1</v>
      </c>
      <c r="G64" s="26">
        <v>1</v>
      </c>
      <c r="H64" s="26" t="s">
        <v>53</v>
      </c>
      <c r="I64" s="26">
        <v>1</v>
      </c>
      <c r="J64" s="26">
        <v>1</v>
      </c>
      <c r="K64" s="26">
        <v>0</v>
      </c>
      <c r="L64" s="26">
        <v>9</v>
      </c>
      <c r="M64" s="26">
        <v>81817</v>
      </c>
      <c r="N64" s="26">
        <v>81817</v>
      </c>
      <c r="O64" s="26">
        <v>15307</v>
      </c>
      <c r="P64" s="26">
        <v>78021</v>
      </c>
    </row>
    <row r="65" spans="1:16" s="26" customFormat="1" ht="12.75" outlineLevel="2">
      <c r="A65" s="27">
        <v>50</v>
      </c>
      <c r="B65" s="28">
        <v>603</v>
      </c>
      <c r="C65" s="28" t="s">
        <v>82</v>
      </c>
      <c r="D65" s="26">
        <v>17</v>
      </c>
      <c r="E65" s="26">
        <v>7</v>
      </c>
      <c r="F65" s="26">
        <v>1</v>
      </c>
      <c r="G65" s="26">
        <v>1</v>
      </c>
      <c r="H65" s="26" t="s">
        <v>70</v>
      </c>
      <c r="I65" s="26">
        <v>1</v>
      </c>
      <c r="J65" s="26">
        <v>1</v>
      </c>
      <c r="K65" s="26">
        <v>0</v>
      </c>
      <c r="L65" s="26">
        <v>12</v>
      </c>
      <c r="M65" s="26">
        <v>241646</v>
      </c>
      <c r="N65" s="26">
        <v>215271</v>
      </c>
      <c r="O65" s="26">
        <v>14490</v>
      </c>
      <c r="P65" s="26">
        <v>211922</v>
      </c>
    </row>
    <row r="66" spans="1:16" s="26" customFormat="1" ht="12.75" outlineLevel="2">
      <c r="A66" s="29">
        <v>51</v>
      </c>
      <c r="B66" s="30">
        <v>604</v>
      </c>
      <c r="C66" s="30" t="s">
        <v>82</v>
      </c>
      <c r="D66" s="26">
        <v>115</v>
      </c>
      <c r="E66" s="26">
        <v>65</v>
      </c>
      <c r="F66" s="26">
        <v>1</v>
      </c>
      <c r="G66" s="26">
        <v>0</v>
      </c>
      <c r="H66" s="26" t="s">
        <v>53</v>
      </c>
      <c r="I66" s="26">
        <v>1</v>
      </c>
      <c r="J66" s="26">
        <v>1</v>
      </c>
      <c r="K66" s="26">
        <v>1</v>
      </c>
      <c r="L66" s="26">
        <v>9</v>
      </c>
      <c r="M66" s="26">
        <v>253159</v>
      </c>
      <c r="N66" s="26">
        <v>157254</v>
      </c>
      <c r="O66" s="26">
        <v>2365</v>
      </c>
      <c r="P66" s="26">
        <v>157254</v>
      </c>
    </row>
    <row r="67" spans="1:16" s="26" customFormat="1" ht="12.75" outlineLevel="2">
      <c r="A67" s="41">
        <v>52</v>
      </c>
      <c r="B67" s="42">
        <v>605</v>
      </c>
      <c r="C67" s="42" t="s">
        <v>82</v>
      </c>
      <c r="D67" s="26">
        <v>18</v>
      </c>
      <c r="E67" s="26">
        <v>8</v>
      </c>
      <c r="F67" s="26">
        <v>1</v>
      </c>
      <c r="G67" s="26">
        <v>0</v>
      </c>
      <c r="H67" s="26" t="s">
        <v>53</v>
      </c>
      <c r="I67" s="26">
        <v>1</v>
      </c>
      <c r="J67" s="26">
        <v>1</v>
      </c>
      <c r="K67" s="26">
        <v>0</v>
      </c>
      <c r="L67" s="26">
        <v>9</v>
      </c>
      <c r="M67" s="26">
        <v>62417</v>
      </c>
      <c r="N67" s="26">
        <v>26139</v>
      </c>
      <c r="O67" s="26">
        <v>303</v>
      </c>
      <c r="P67" s="26">
        <v>0</v>
      </c>
    </row>
    <row r="68" spans="1:16" ht="12.75" outlineLevel="1">
      <c r="A68" s="32"/>
      <c r="B68" s="33"/>
      <c r="C68" s="38" t="s">
        <v>83</v>
      </c>
      <c r="D68" s="33">
        <f aca="true" t="shared" si="5" ref="D68:P68">SUBTOTAL(9,D63:D67)</f>
        <v>328</v>
      </c>
      <c r="E68" s="33">
        <f t="shared" si="5"/>
        <v>196</v>
      </c>
      <c r="F68" s="33">
        <f t="shared" si="5"/>
        <v>5</v>
      </c>
      <c r="G68" s="33">
        <f t="shared" si="5"/>
        <v>3</v>
      </c>
      <c r="H68" s="33">
        <f t="shared" si="5"/>
        <v>0</v>
      </c>
      <c r="I68" s="33">
        <f t="shared" si="5"/>
        <v>5</v>
      </c>
      <c r="J68" s="33">
        <f t="shared" si="5"/>
        <v>5</v>
      </c>
      <c r="K68" s="33">
        <f t="shared" si="5"/>
        <v>2</v>
      </c>
      <c r="L68" s="33">
        <f t="shared" si="5"/>
        <v>50</v>
      </c>
      <c r="M68" s="33">
        <f t="shared" si="5"/>
        <v>843222</v>
      </c>
      <c r="N68" s="33">
        <f t="shared" si="5"/>
        <v>619438</v>
      </c>
      <c r="O68" s="33">
        <f t="shared" si="5"/>
        <v>38547</v>
      </c>
      <c r="P68" s="33">
        <f t="shared" si="5"/>
        <v>586154</v>
      </c>
    </row>
    <row r="69" spans="1:16" ht="12.75">
      <c r="A69" s="32"/>
      <c r="B69" s="33"/>
      <c r="C69" s="38" t="s">
        <v>84</v>
      </c>
      <c r="D69" s="33">
        <f aca="true" t="shared" si="6" ref="D69:P69">SUBTOTAL(9,D10:D67)</f>
        <v>2546</v>
      </c>
      <c r="E69" s="33">
        <f t="shared" si="6"/>
        <v>1283</v>
      </c>
      <c r="F69" s="33">
        <f t="shared" si="6"/>
        <v>45</v>
      </c>
      <c r="G69" s="33">
        <f t="shared" si="6"/>
        <v>29</v>
      </c>
      <c r="H69" s="33">
        <f t="shared" si="6"/>
        <v>0</v>
      </c>
      <c r="I69" s="33">
        <f t="shared" si="6"/>
        <v>37</v>
      </c>
      <c r="J69" s="33">
        <f t="shared" si="6"/>
        <v>37</v>
      </c>
      <c r="K69" s="33">
        <f t="shared" si="6"/>
        <v>25</v>
      </c>
      <c r="L69" s="33">
        <f t="shared" si="6"/>
        <v>488</v>
      </c>
      <c r="M69" s="33">
        <f t="shared" si="6"/>
        <v>17193327</v>
      </c>
      <c r="N69" s="33">
        <f t="shared" si="6"/>
        <v>6816959</v>
      </c>
      <c r="O69" s="33">
        <f t="shared" si="6"/>
        <v>442549</v>
      </c>
      <c r="P69" s="33">
        <f t="shared" si="6"/>
        <v>6893759</v>
      </c>
    </row>
  </sheetData>
  <sheetProtection/>
  <mergeCells count="4">
    <mergeCell ref="B5:B8"/>
    <mergeCell ref="F5:G5"/>
    <mergeCell ref="I5:K5"/>
    <mergeCell ref="L5:M5"/>
  </mergeCells>
  <printOptions/>
  <pageMargins left="0.7479166666666667" right="0.49027777777777776" top="0.6" bottom="0.5798611111111112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created xsi:type="dcterms:W3CDTF">2016-06-23T07:00:03Z</dcterms:created>
  <dcterms:modified xsi:type="dcterms:W3CDTF">2018-01-30T10:08:27Z</dcterms:modified>
  <cp:category/>
  <cp:version/>
  <cp:contentType/>
  <cp:contentStatus/>
</cp:coreProperties>
</file>